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30" yWindow="105" windowWidth="14805" windowHeight="8010" tabRatio="925" firstSheet="2" activeTab="9"/>
  </bookViews>
  <sheets>
    <sheet name="39 Техревизия" sheetId="20" r:id="rId1"/>
    <sheet name="40.1 Вентил. в стационарах" sheetId="22" r:id="rId2"/>
    <sheet name="40.2 Вентил. в лаборатории" sheetId="21" r:id="rId3"/>
    <sheet name="40.3 Вентил. в процедурных" sheetId="23" r:id="rId4"/>
    <sheet name="40.4 Вентил. в оперблоке" sheetId="24" r:id="rId5"/>
    <sheet name="60 Огражден. прогул. площ." sheetId="10" r:id="rId6"/>
    <sheet name="Охранные посты" sheetId="11" r:id="rId7"/>
    <sheet name="2013-2016 г. Забол. работник" sheetId="27" r:id="rId8"/>
    <sheet name="2013-2017 г. Забол. работников" sheetId="15" r:id="rId9"/>
    <sheet name="респираторы" sheetId="28" r:id="rId10"/>
  </sheets>
  <calcPr calcId="152511"/>
</workbook>
</file>

<file path=xl/calcChain.xml><?xml version="1.0" encoding="utf-8"?>
<calcChain xmlns="http://schemas.openxmlformats.org/spreadsheetml/2006/main">
  <c r="G12" i="11" l="1"/>
  <c r="F12" i="11"/>
  <c r="G9" i="11"/>
  <c r="F9" i="11"/>
  <c r="G6" i="11"/>
  <c r="F6" i="11"/>
  <c r="G18" i="10"/>
  <c r="F18" i="10"/>
  <c r="G15" i="10"/>
  <c r="F15" i="10"/>
  <c r="G12" i="10"/>
  <c r="F12" i="10"/>
  <c r="G9" i="10"/>
  <c r="F9" i="10"/>
  <c r="AW28" i="21"/>
  <c r="AU28" i="21"/>
  <c r="AS28" i="21"/>
  <c r="AQ28" i="21"/>
  <c r="AO28" i="21"/>
  <c r="AM28" i="21"/>
  <c r="AK28" i="21"/>
  <c r="AI28" i="21"/>
  <c r="AG28" i="21"/>
  <c r="AE28" i="21"/>
  <c r="AC28" i="21"/>
  <c r="AA28" i="21"/>
  <c r="Y28" i="21"/>
  <c r="W28" i="21"/>
  <c r="U28" i="21"/>
  <c r="S28" i="21"/>
  <c r="Q28" i="21"/>
  <c r="O28" i="21"/>
  <c r="M28" i="21"/>
  <c r="K28" i="21"/>
  <c r="I28" i="21"/>
  <c r="P12" i="21"/>
  <c r="N12" i="21"/>
  <c r="L12" i="21"/>
  <c r="J12" i="21"/>
  <c r="H12" i="21"/>
  <c r="F12" i="21"/>
  <c r="AW36" i="22"/>
  <c r="AU36" i="22"/>
  <c r="AS36" i="22"/>
  <c r="AQ36" i="22"/>
  <c r="AO36" i="22"/>
  <c r="AM36" i="22"/>
  <c r="AK36" i="22"/>
  <c r="AI36" i="22"/>
  <c r="AG36" i="22"/>
  <c r="AE36" i="22"/>
  <c r="AC36" i="22"/>
  <c r="AA36" i="22"/>
  <c r="Y36" i="22"/>
  <c r="W36" i="22"/>
  <c r="S36" i="22"/>
  <c r="Q36" i="22"/>
  <c r="M36" i="22"/>
  <c r="K36" i="22"/>
  <c r="I36" i="22"/>
  <c r="P12" i="22"/>
  <c r="N12" i="22"/>
  <c r="L12" i="22"/>
  <c r="J12" i="22"/>
  <c r="H12" i="22"/>
  <c r="F12" i="22"/>
  <c r="AH21" i="20"/>
  <c r="AB21" i="20"/>
  <c r="Z21" i="20"/>
  <c r="V21" i="20"/>
  <c r="T21" i="20"/>
  <c r="R21" i="20"/>
  <c r="P21" i="20"/>
  <c r="N21" i="20"/>
  <c r="L21" i="20"/>
  <c r="J21" i="20"/>
  <c r="H21" i="20"/>
  <c r="F21" i="20"/>
  <c r="K21" i="27" l="1"/>
  <c r="J21" i="27"/>
  <c r="I21" i="27"/>
  <c r="H21" i="27"/>
  <c r="K18" i="27"/>
  <c r="J18" i="27"/>
  <c r="I18" i="27"/>
  <c r="H18" i="27"/>
  <c r="K15" i="27"/>
  <c r="J15" i="27"/>
  <c r="I15" i="27"/>
  <c r="H15" i="27"/>
  <c r="K12" i="27"/>
  <c r="J12" i="27"/>
  <c r="I12" i="27"/>
  <c r="H12" i="27"/>
  <c r="K9" i="27"/>
  <c r="J9" i="27"/>
  <c r="I9" i="27"/>
  <c r="H9" i="27"/>
  <c r="G6" i="27"/>
  <c r="F6" i="27"/>
  <c r="E6" i="27"/>
  <c r="J6" i="27" l="1"/>
  <c r="I6" i="27"/>
  <c r="H6" i="27"/>
  <c r="K6" i="27"/>
  <c r="P12" i="20"/>
  <c r="N12" i="20"/>
  <c r="L12" i="20"/>
  <c r="J12" i="20"/>
  <c r="H12" i="20"/>
  <c r="F12" i="20"/>
  <c r="K21" i="15" l="1"/>
  <c r="J21" i="15"/>
  <c r="I21" i="15"/>
  <c r="H21" i="15"/>
  <c r="K18" i="15"/>
  <c r="J18" i="15"/>
  <c r="I18" i="15"/>
  <c r="H18" i="15"/>
  <c r="K15" i="15"/>
  <c r="J15" i="15"/>
  <c r="I15" i="15"/>
  <c r="H15" i="15"/>
  <c r="K12" i="15"/>
  <c r="J12" i="15"/>
  <c r="I12" i="15"/>
  <c r="H12" i="15"/>
  <c r="K9" i="15"/>
  <c r="J9" i="15"/>
  <c r="I9" i="15"/>
  <c r="H9" i="15"/>
  <c r="F6" i="15"/>
  <c r="E6" i="15"/>
  <c r="K6" i="15" l="1"/>
  <c r="J6" i="15"/>
  <c r="H6" i="15"/>
  <c r="I6" i="15"/>
  <c r="G6" i="10" l="1"/>
</calcChain>
</file>

<file path=xl/sharedStrings.xml><?xml version="1.0" encoding="utf-8"?>
<sst xmlns="http://schemas.openxmlformats.org/spreadsheetml/2006/main" count="861" uniqueCount="183">
  <si>
    <t>1.1. Из них новые случаи ТБ</t>
  </si>
  <si>
    <t>1.2. Из них рецидивы ТБ</t>
  </si>
  <si>
    <t>2.1. Из них новые случаи ТБ</t>
  </si>
  <si>
    <t>2.2. Из них рецидивы ТБ</t>
  </si>
  <si>
    <t>3.1. Из них новые случаи ТБ</t>
  </si>
  <si>
    <t>3.2. Из них рецидивы ТБ</t>
  </si>
  <si>
    <t>1.3. Заболеваемость ТБ среди работников (НС)</t>
  </si>
  <si>
    <t>3.3. Заболеваемость ТБ среди врачей (НС)</t>
  </si>
  <si>
    <t>4.1. Из них новые случаи ТБ</t>
  </si>
  <si>
    <t>4.2. Из них рецидивы ТБ</t>
  </si>
  <si>
    <t>5.1. Из них новые случаи ТБ</t>
  </si>
  <si>
    <t>5.2. Из них рецидивы ТБ</t>
  </si>
  <si>
    <t>5.3. Заболеваемость ТБ среди контрольно-охранного персонала (НС)</t>
  </si>
  <si>
    <t>6.1. Из них новые случаи ТБ</t>
  </si>
  <si>
    <t>6.2. Из них рецидивы ТБ</t>
  </si>
  <si>
    <t>Примечания:</t>
  </si>
  <si>
    <t xml:space="preserve"> </t>
  </si>
  <si>
    <t>1.2. Из них с огражденными прогулочными площадками для больных (в %)</t>
  </si>
  <si>
    <t>2.1. Из них с огражденными прогулочными площадками для больных (в абс. числах)</t>
  </si>
  <si>
    <t>2.2. Из них с огражденными прогулочными площадками для больных (в %)</t>
  </si>
  <si>
    <t>3.1. Из них с огражденными прогулочными площадками для больных (в абс. числах)</t>
  </si>
  <si>
    <t>3.2. Из них с огражденными прогулочными площадками для больных (в %)</t>
  </si>
  <si>
    <t>4. Число отделений  для принудительного лечения (в абс. числах)</t>
  </si>
  <si>
    <t>3. Число отделений  для паллиативного лечения (в абс. числах)</t>
  </si>
  <si>
    <t>4.1. Из них с огражденными прогулочными площадками для больных (в абс. числах)</t>
  </si>
  <si>
    <t>4.2. Из них с огражденными прогулочными площадками для больных (в %)</t>
  </si>
  <si>
    <t>5. Число отделений  для больных бактериовыделителей с сохраненной чувствительностью к R (в абс. числах)</t>
  </si>
  <si>
    <t>5.1. Из них с огражденными прогулочными площадками для больных (в абс. числах)</t>
  </si>
  <si>
    <t>5.2. Из них с огражденными прогулочными площадками для больных (в %)</t>
  </si>
  <si>
    <t>2. Число отделений  для больных МЛУ ТБ и ШЛУ ТБ  (в абс. числах)</t>
  </si>
  <si>
    <t>1.1. Из них обеспечены круглосуточными охранными постами (в абс. числах)</t>
  </si>
  <si>
    <t>1.2. Из них обеспечены круглсоуточными охранными постами (в %)</t>
  </si>
  <si>
    <t>2.1. Из них обеспечены круглосуточными охранными постами (в абс. числах)</t>
  </si>
  <si>
    <t>2.2. Из них обеспечены круглсоуточными охранными постами (в %)</t>
  </si>
  <si>
    <t>1. Всего отделений для принудительного и паллиативного лечения ТБ (в абс. числах)</t>
  </si>
  <si>
    <t>2. Число отделений  для принудительного лечения (в абс. числах)</t>
  </si>
  <si>
    <t>1. Всего стационарных отделений для больных с бактериовыделением (в абс. числах)</t>
  </si>
  <si>
    <t>1.1. Из них с огражденными прогулочными площадками для больных* (в абс. числах)</t>
  </si>
  <si>
    <t xml:space="preserve">Примечание: </t>
  </si>
  <si>
    <r>
      <rPr>
        <b/>
        <i/>
        <sz val="10"/>
        <color theme="1"/>
        <rFont val="Arial Narrow"/>
        <family val="2"/>
        <charset val="204"/>
      </rPr>
      <t>* Прогулочные площадки</t>
    </r>
    <r>
      <rPr>
        <b/>
        <sz val="10"/>
        <color theme="1"/>
        <rFont val="Arial Narrow"/>
        <family val="2"/>
        <charset val="204"/>
      </rPr>
      <t xml:space="preserve"> </t>
    </r>
    <r>
      <rPr>
        <sz val="10"/>
        <color theme="1"/>
        <rFont val="Arial Narrow"/>
        <family val="2"/>
        <charset val="204"/>
      </rPr>
      <t>необходимо ограждать высотой не менее 1,5 м. В качестве ограждения допускается использовать разборные конструкции (не обязательно железо-бетонные сооружения)</t>
    </r>
  </si>
  <si>
    <t xml:space="preserve">1. Среднегодовое количество всех работников </t>
  </si>
  <si>
    <t xml:space="preserve">2. Среднегодовое количество медицинских работников*  </t>
  </si>
  <si>
    <t>3. Среднегодовое количество врачей</t>
  </si>
  <si>
    <t xml:space="preserve">4. Среднегодовое количество медсестер, санитарок и лаборантов </t>
  </si>
  <si>
    <t xml:space="preserve">5. Среднегодовое количество контрольно-охранного персонала </t>
  </si>
  <si>
    <t xml:space="preserve">6. Среднегодовое количество прочих работников** </t>
  </si>
  <si>
    <t>* Включает врачей, медсестер, лаборантов, санитарок, раздатчиц пищи больным, сестер-хозяек</t>
  </si>
  <si>
    <t>** Включает  медсестер, лаборантов и младший персонал (санитарки, раздатчицы пищи больным, сестры-хозяйки)</t>
  </si>
  <si>
    <t xml:space="preserve">*** Включают работников административного и технического отделов, включая вспомогательные службы (за исключением контрольно-охранного персонала) </t>
  </si>
  <si>
    <t>2.3. Заболеваемость ТБ среди медработников* (НС)</t>
  </si>
  <si>
    <t>4.3. Заболеваемость ТБ среди среднего и младшего медперсонала** (НС)</t>
  </si>
  <si>
    <t>6.3. Заболеваемость ТБ среди прочих работников*** (НС)</t>
  </si>
  <si>
    <t>Всего ПТО, оборудованных системой механической вентиляции</t>
  </si>
  <si>
    <t>абс. число</t>
  </si>
  <si>
    <t>%</t>
  </si>
  <si>
    <t xml:space="preserve">Число ПТО, в которых выполнено техническое обследование* </t>
  </si>
  <si>
    <t>Таблица 1</t>
  </si>
  <si>
    <r>
      <t>Число ПТО, в которых</t>
    </r>
    <r>
      <rPr>
        <b/>
        <u/>
        <sz val="11"/>
        <color theme="1"/>
        <rFont val="Arial Narrow"/>
        <family val="2"/>
        <charset val="204"/>
      </rPr>
      <t xml:space="preserve"> </t>
    </r>
    <r>
      <rPr>
        <sz val="11"/>
        <color theme="1"/>
        <rFont val="Arial Narrow"/>
        <family val="2"/>
        <charset val="204"/>
      </rPr>
      <t xml:space="preserve">техническое обследование выполнено на договорной основе инженерами из частных организаций </t>
    </r>
  </si>
  <si>
    <t>Таблица 2</t>
  </si>
  <si>
    <r>
      <t>Число ПТО, в которых</t>
    </r>
    <r>
      <rPr>
        <b/>
        <sz val="11"/>
        <color theme="1"/>
        <rFont val="Arial Narrow"/>
        <family val="2"/>
        <charset val="204"/>
      </rPr>
      <t xml:space="preserve"> НЕ</t>
    </r>
    <r>
      <rPr>
        <sz val="11"/>
        <color theme="1"/>
        <rFont val="Arial Narrow"/>
        <family val="2"/>
        <charset val="204"/>
      </rPr>
      <t xml:space="preserve"> выполнено техническое обследование </t>
    </r>
  </si>
  <si>
    <t xml:space="preserve">Несвоевременное заключение договора на обслуживание </t>
  </si>
  <si>
    <t>Недостаточное выделение финансовых средств</t>
  </si>
  <si>
    <t>Другие причины</t>
  </si>
  <si>
    <t>Причины невыполнения технического обследования вентиляционных систем ПТО</t>
  </si>
  <si>
    <r>
      <t>Число ПТО, в которых</t>
    </r>
    <r>
      <rPr>
        <b/>
        <u/>
        <sz val="11"/>
        <color theme="1"/>
        <rFont val="Arial Narrow"/>
        <family val="2"/>
        <charset val="204"/>
      </rPr>
      <t xml:space="preserve"> </t>
    </r>
    <r>
      <rPr>
        <sz val="11"/>
        <color theme="1"/>
        <rFont val="Arial Narrow"/>
        <family val="2"/>
        <charset val="204"/>
      </rPr>
      <t xml:space="preserve">техническое обследование выполнено штатными инженерами ПТО* </t>
    </r>
  </si>
  <si>
    <t>Число штатных инженеров ПТО, занимающихся техническим обслуживанием вентиляционных систем</t>
  </si>
  <si>
    <r>
      <t xml:space="preserve">* Представить копию акта выполненных работ по обследованию систем механической вентиляции по каждой ПТО. Копию акта выполненных работ выслать по электронной почте на адрес </t>
    </r>
    <r>
      <rPr>
        <b/>
        <sz val="11"/>
        <color rgb="FF0070C0"/>
        <rFont val="Calibri"/>
        <family val="2"/>
        <charset val="204"/>
        <scheme val="minor"/>
      </rPr>
      <t>s0904@mail.ru</t>
    </r>
  </si>
  <si>
    <t xml:space="preserve">Круглосуточные отделения для взрослых больных М/ШЛУ ТБ с бактериовыделением (положительным результатом мазков мокроты). </t>
  </si>
  <si>
    <t xml:space="preserve">Круглосуточные отделения для паллиативного лечения взрослых больных ТБ. </t>
  </si>
  <si>
    <t>Изоляторы для больных с неизвестным результатом ТЛЧ. Если изолятор размещен в пределах отделения, его включают в число соответствующего круглосуточного отделения для госпитализации больных с положительным мазком мокроты.</t>
  </si>
  <si>
    <t xml:space="preserve">Отделения интенсивной терапии. Если отсутствует раздельное отделение и палата интенсивной терапии размещена в пределах хирургического отделения, то ее включают в число соответствующего отделения. </t>
  </si>
  <si>
    <t>Круглосуточные отделения для хирургического лечения больных ТБ. Не включают отделения хирургического лечения ВНЕлегочного ТБ.</t>
  </si>
  <si>
    <t xml:space="preserve">Круглосуточные отделения для взрослых больных бактериовыделителей (с положительным мазком мокроты) с сохраненной лекарственной чувствительностью к рифампицину. </t>
  </si>
  <si>
    <t>Исходно находилось в нерабочем состоянии и не использовалась</t>
  </si>
  <si>
    <t>Круглосуточные стационарные отделения, оборудованные системой механической вентиляции</t>
  </si>
  <si>
    <t>Всего круглосуточных стационарных отделений ПТО с высоким инфекционным риском*</t>
  </si>
  <si>
    <t>*К стационарным отделениям с высоким инфекционным риском относят:</t>
  </si>
  <si>
    <t>7. Наличие грубой фильтрации приточного воздуха.</t>
  </si>
  <si>
    <r>
      <rPr>
        <b/>
        <sz val="11"/>
        <color theme="1"/>
        <rFont val="Calibri"/>
        <family val="2"/>
        <charset val="204"/>
        <scheme val="minor"/>
      </rPr>
      <t xml:space="preserve">*За единицу стационарного отделения с высоким инфекционным риском </t>
    </r>
    <r>
      <rPr>
        <sz val="11"/>
        <color theme="1"/>
        <rFont val="Calibri"/>
        <family val="2"/>
        <scheme val="minor"/>
      </rPr>
      <t>принимают отделение, в штатном расписании которого предусмотрен самостоятельный врачебный состав.</t>
    </r>
  </si>
  <si>
    <r>
      <rPr>
        <b/>
        <i/>
        <sz val="9.5"/>
        <color theme="1"/>
        <rFont val="Arial Narrow"/>
        <family val="2"/>
        <charset val="204"/>
      </rPr>
      <t>** Критериями эффективной вентиляции является:</t>
    </r>
    <r>
      <rPr>
        <i/>
        <sz val="9.5"/>
        <color theme="1"/>
        <rFont val="Arial Narrow"/>
        <family val="2"/>
        <charset val="204"/>
      </rPr>
      <t xml:space="preserve"> </t>
    </r>
  </si>
  <si>
    <t xml:space="preserve">1. Обеспечение каждого отделения с высоким инфекционным риском автономной вентиляционной системой.  </t>
  </si>
  <si>
    <t>2. Отсутствие перетока воздуха между палатами и перетока воздуха  из коридора отделения в помещения других отделений, а также отсутствие рециркуляции удаляемого воздуха.</t>
  </si>
  <si>
    <t>3. Отсутствие короткой циркуляции между приточным и вытяжными вентиляционными решетками.</t>
  </si>
  <si>
    <t>4. Удаление воздуха в необитаемую зону (на высоте 0,7 м от кровли здания).</t>
  </si>
  <si>
    <t>5. Поддерживает температуру воздуха в палатах 20°С.</t>
  </si>
  <si>
    <t>6. Наличие грубой фильтрации приточного воздуха.</t>
  </si>
  <si>
    <t>7. Обеспечение нормы подачи воздуха на 1 койку (не менее 80 м3/ч).</t>
  </si>
  <si>
    <t>Неисправность системы воздуховодов</t>
  </si>
  <si>
    <t>Неисправность в системе энергообеспечения</t>
  </si>
  <si>
    <t>Число круглосуточных стационарных отделений ПТО, вентиляционная система которых находится в нерабочем состоянии</t>
  </si>
  <si>
    <t>Неисправность приточных/вытяжных агрегатов</t>
  </si>
  <si>
    <t>Неисправность/Отсутствие системы кондиционирования (обогрева/охлаждения) приточного воздуха</t>
  </si>
  <si>
    <t>Отстутствие системы фильтрации приточного воздуха</t>
  </si>
  <si>
    <t>Превалирующие причины несиправности (для каждого отделения круглосуточного стационара выбрать одну превалирующую причину)</t>
  </si>
  <si>
    <t>Из них круглосуточные стационарные отделения, оборудованные ЭФФЕКТИВНОЙ** системой механической вентиляции</t>
  </si>
  <si>
    <t>Погрешности проекта (не соответствие требованиям СанПин, СниП, не отвечает критериям ЭФФЕКТИВНОЙ ВЕНТИЛЯЦИИ**)</t>
  </si>
  <si>
    <t>Всего бактериологических лабораторий ПТО*</t>
  </si>
  <si>
    <t>2. Обеспечение баклаборатории автономной вентиляционной системой и отсутствие перетока воздуха из "грязной" зоны в "чистые", а также между процедурными помещениями.</t>
  </si>
  <si>
    <t>6. Поддержка температуры воздуха в помещениях в пределах 18-21°С и относительной влажности воздуха в пределах 40-70%.</t>
  </si>
  <si>
    <t>Бактериологические лаборатории ПТО, оборудованные системой механической вентиляции</t>
  </si>
  <si>
    <t>Из них бактериологические лаборатории ПТО, оборудованные ЭФФЕКТИВНОЙ** системой механической вентиляции</t>
  </si>
  <si>
    <t>*Относят лаборатории, в которых проводят ТЛЧ культуральным методом и Хайн-тест</t>
  </si>
  <si>
    <t>**Критериями эффективной вентиляции является:</t>
  </si>
  <si>
    <t>1. Обеспечение отрицательного воздушного давления в процедурных помещениях с не менее 12 КВЧ (кратность воздхуообмена в час).</t>
  </si>
  <si>
    <t>4.  Отсутствие короткой циркуляции между приточным и вытяжными вентиляционными решетками.</t>
  </si>
  <si>
    <t>5. Удаление контаминированного/неотфильтрованного воздуха в необитаемую зону (на высоте не менее 0,7 м от кровли здания).</t>
  </si>
  <si>
    <t xml:space="preserve">3. Отсутствие рециркуляции удаляемого воздуха в помещении, за исключением отфильтрованного/очищенного воздуха из бокса биологической безопасности. </t>
  </si>
  <si>
    <t>Число бактериологических лабораторий ПТО, вентиляционная система которых находится в нерабочем состоянии</t>
  </si>
  <si>
    <t>Отстутствие системы фильтрации приточного/удаляемого воздуха</t>
  </si>
  <si>
    <t>Превалирующие причины несиправности (для каждой лаборатории выбрать одну превалирующую причину)</t>
  </si>
  <si>
    <t>Комнаты для забора мокроты, оборудованные механической вентиляции</t>
  </si>
  <si>
    <t>Из них комнаты для забора мокроты, оборудованные ЭФФЕКТИВНОЙ** механической вентиляцией</t>
  </si>
  <si>
    <t>Процедурные помещения ПТО, оборудованные механической вентиляцией</t>
  </si>
  <si>
    <t>Из них процедурные помещения, оборудованные ЭФФЕКТИВНОЙ** механической вентиляцией</t>
  </si>
  <si>
    <t>Эндоскопические кабинеты, оборудованные механической вентиляцией</t>
  </si>
  <si>
    <t>Из них эндоскопические кабинеты, оборудованные ЭФФЕКТИВНОЙ** механической вентиляцией</t>
  </si>
  <si>
    <t>Кабинеты спирографии, оборудованные механической вентиляции</t>
  </si>
  <si>
    <t>Из них кабинеты спирографии, оборудованные ЭФФЕКТИВНОЙ** механической вентиляцией</t>
  </si>
  <si>
    <t>Кабинеты ингалятории, оборудованные механической вентиляции</t>
  </si>
  <si>
    <t>Из них кабинеты ингалятории, оборудованные ЭФФЕКТИВНОЙ** механической вентиляцией</t>
  </si>
  <si>
    <t>1. Всего процедурных помещений с высоким инфекционным риском в ПТО</t>
  </si>
  <si>
    <t>1.1 Всего комнат для забора мокроты</t>
  </si>
  <si>
    <t>1.2 Всего эндоскопических кабинетов</t>
  </si>
  <si>
    <t>1.3 Всего кабинетов спирографии</t>
  </si>
  <si>
    <t>1.4 Всего ингаляторных кабинетов</t>
  </si>
  <si>
    <t>** Критериями эффективной вентиляции является:</t>
  </si>
  <si>
    <t>1. Обеспечение отрицательного воздушного давления с не менее 12 КВЧ</t>
  </si>
  <si>
    <t>2. Автономная вытяжная вентиляция из каждой процедурной комнаты и отсутствие перетока воздуха из процедурной комнаты в коридор и другие смежные помещения.</t>
  </si>
  <si>
    <t xml:space="preserve">3. Отсутствие рециркуляции удаляемого воздуха. </t>
  </si>
  <si>
    <t>4.  Удаление воздуха в необитаемую зону (на высоте не менее 0,7 м от кровли здания).</t>
  </si>
  <si>
    <t>Всего хирургических операционных комнат ПТО</t>
  </si>
  <si>
    <t>Хирургические операционные комнаты ПТО, оборудованные системой механической вентиляции</t>
  </si>
  <si>
    <t>Из них оборудованы ЭФФЕКТИВНОЙ** системой механической вентиляции</t>
  </si>
  <si>
    <t>1. Обеспечение не менее 12 КВЧ в операционной комнате.</t>
  </si>
  <si>
    <t>2. Обеспечение высокоэффективной фильтрацией приточного воздуха.</t>
  </si>
  <si>
    <t xml:space="preserve">3. Обеспечение операционного блока автономной вентиляционной системой и отсутствие рециркуляции удаляемого воздуха.  </t>
  </si>
  <si>
    <t>6. Поддержка температуры воздуха в помещении в пределах 22°С.</t>
  </si>
  <si>
    <t>1.4. Распространенность ТБ среди работников (НС+Р)</t>
  </si>
  <si>
    <t>2.4 Распространенность ТБ среди медработников* (НС+Р)</t>
  </si>
  <si>
    <t>3.4 Распространенность ТБ среди врачей (НС+Р)</t>
  </si>
  <si>
    <t>4.4 Распространенность ТБ среди среднего и младшего медперсонала** (НС+Р)</t>
  </si>
  <si>
    <t>5.4 Распространенность ТБ среди контрольно-охранного персонала (НС+Р)</t>
  </si>
  <si>
    <t>6.4 Распространенность ТБ среди прочих работников*** (НС+Р)</t>
  </si>
  <si>
    <t>2 кв. 2013 г.</t>
  </si>
  <si>
    <t>2 кв. 2016 г.</t>
  </si>
  <si>
    <t>2 кв. 2017 г.</t>
  </si>
  <si>
    <t>Из них число штатных инженеров ПТО, прошедших переподготовку по обслуживанию вентиляционных систем и получивших сертификат обучения в течение 2012-2017 гг.</t>
  </si>
  <si>
    <t>2  кв. 2013 г.</t>
  </si>
  <si>
    <t>2  кв. 2916 г.</t>
  </si>
  <si>
    <t>Мероприятие №39: Проведение технической ревизии систем механической вентиляции в ПТО гражданского сектора здравоохранения,Мангистауская область.</t>
  </si>
  <si>
    <t>Мероприятие №40.1: Установка эффективной системы механической вентиляции в стационарных отделениях высокого риска ПТО гражданского сектора здравоохранения,Мангистауская область.</t>
  </si>
  <si>
    <t>Мероприятие №40.2: Установка эффективной системы механической вентиляции в бактериологических лабораториях ПТО гражданского сектора здравоохранения,Мангистауская область.</t>
  </si>
  <si>
    <t>Мероприятие №40.3: Установка эффективной системы механической вентиляции в помещениях высокого риска ПТО гражданского сектора здравоохранения,Мангистауская область.</t>
  </si>
  <si>
    <t>Мероприятие №40.4: Установка эффективной системы механической вентиляции в хирургических опреационных комнатах ПТО гражданского сектора здравоохранения,Мангистауская область.</t>
  </si>
  <si>
    <t>Индикатор 60: Наличие огражденных прогулочных площадок в стационарных отделениях ПТО для больных с бактериовыделением,Мангистауская область.</t>
  </si>
  <si>
    <t>Индикатор: Обеспеченность круглосуточными охранными постами стационарных отделений ПТО для принудительного и паллиативного лечения,Мангистауская область.</t>
  </si>
  <si>
    <t>Индикатор 57: Заболеваемость ТБ среди работников ПТО,Мангистауская область.</t>
  </si>
  <si>
    <t>4 кв. 2013 г.</t>
  </si>
  <si>
    <t>4 кв. 2016 г.</t>
  </si>
  <si>
    <t>4 кв. 2017 г.</t>
  </si>
  <si>
    <t>4кв. 2013 г.</t>
  </si>
  <si>
    <t>4 кв. 2016</t>
  </si>
  <si>
    <t>4 кв. 2017</t>
  </si>
  <si>
    <t>Индикатор 58: Обеспеченность работников ПТО респираторами ВСЗ</t>
  </si>
  <si>
    <t>1. Всего работников ПТО, работающих в зонах высокого риска*</t>
  </si>
  <si>
    <t>1.2. Число работников, служащих в зоне инфекционного риска (НЕ учитываются работники баклабораторий и бронхоскопических кабинетов)**</t>
  </si>
  <si>
    <t>1.3. Годовая потребность в респираторах у работников зон инфекционного риска</t>
  </si>
  <si>
    <t>1.4. Число работников баклабораторий и бронхоскопического кабинета</t>
  </si>
  <si>
    <t>1.5. Годовая потребность в респираторах у работников баклабораторий и бронхоскопического кабинета***</t>
  </si>
  <si>
    <t xml:space="preserve">1.6. Суммарная годовая потребность в респираторах </t>
  </si>
  <si>
    <t>1.7. Приобретено респираторов</t>
  </si>
  <si>
    <t>1.8. Обеспеченность рабоьтников ПТО в респираторах</t>
  </si>
  <si>
    <t>2013 г.</t>
  </si>
  <si>
    <t>2016 г.</t>
  </si>
  <si>
    <t>2017 г.</t>
  </si>
  <si>
    <t>в штуках</t>
  </si>
  <si>
    <t xml:space="preserve">Всего ПТО </t>
  </si>
  <si>
    <t>ПТО, обеспеченных набором для тестирования респираторов на герметичное прилегание</t>
  </si>
  <si>
    <t>ПТО, где проводилось тестирование респираторов на герметичное прилегание</t>
  </si>
  <si>
    <r>
      <rPr>
        <b/>
        <sz val="10"/>
        <rFont val="Arial Narrow"/>
        <family val="2"/>
        <charset val="204"/>
      </rPr>
      <t>* К работникам зон инфекционного риска относят:</t>
    </r>
    <r>
      <rPr>
        <sz val="10"/>
        <rFont val="Arial Narrow"/>
        <family val="2"/>
        <charset val="204"/>
      </rPr>
      <t xml:space="preserve"> 1. Работники стационарных  отделений </t>
    </r>
    <r>
      <rPr>
        <b/>
        <i/>
        <sz val="10"/>
        <rFont val="Arial Narrow"/>
        <family val="2"/>
        <charset val="204"/>
      </rPr>
      <t>(за исключением отделений внелегочного ТБ, без бактериовыделения с сохраненной чувствительностью к R и дневного стационара)</t>
    </r>
    <r>
      <rPr>
        <sz val="10"/>
        <rFont val="Arial Narrow"/>
        <family val="2"/>
        <charset val="204"/>
      </rPr>
      <t xml:space="preserve">. 2. Работники диспансерного отдела для взрослых. 3. Работники комнат забора мокроты, спирометрии, ингалятории, УЗИ, ЭКГ, стоматологических кабинетов, физиолечения. 4. Работники рентген-кабинетов. </t>
    </r>
    <r>
      <rPr>
        <b/>
        <i/>
        <sz val="10"/>
        <rFont val="Arial Narrow"/>
        <family val="2"/>
        <charset val="204"/>
      </rPr>
      <t>В данную когорту не включают работников бронхоскопических кабинетов и баклабораторий.</t>
    </r>
  </si>
  <si>
    <r>
      <rPr>
        <b/>
        <sz val="10"/>
        <rFont val="Arial Narrow"/>
        <family val="2"/>
        <charset val="204"/>
      </rPr>
      <t>** Расчетная кратность замены респиратора</t>
    </r>
    <r>
      <rPr>
        <b/>
        <i/>
        <sz val="10"/>
        <rFont val="Arial Narrow"/>
        <family val="2"/>
        <charset val="204"/>
      </rPr>
      <t xml:space="preserve"> </t>
    </r>
    <r>
      <rPr>
        <sz val="10"/>
        <rFont val="Arial Narrow"/>
        <family val="2"/>
        <charset val="204"/>
      </rPr>
      <t>- 5 рабочих дней.</t>
    </r>
  </si>
  <si>
    <r>
      <rPr>
        <b/>
        <sz val="10"/>
        <color indexed="8"/>
        <rFont val="Arial Narrow"/>
        <family val="2"/>
        <charset val="204"/>
      </rPr>
      <t>*** Расчетная кратность замены респиратора</t>
    </r>
    <r>
      <rPr>
        <sz val="10"/>
        <color indexed="8"/>
        <rFont val="Arial Narrow"/>
        <family val="2"/>
        <charset val="204"/>
      </rPr>
      <t xml:space="preserve"> - один рабочий день.</t>
    </r>
  </si>
  <si>
    <r>
      <rPr>
        <b/>
        <sz val="10"/>
        <color indexed="8"/>
        <rFont val="Arial Narrow"/>
        <family val="2"/>
        <charset val="204"/>
      </rPr>
      <t>**** Прибавляется остаток респираторов</t>
    </r>
    <r>
      <rPr>
        <sz val="10"/>
        <color indexed="8"/>
        <rFont val="Arial Narrow"/>
        <family val="2"/>
        <charset val="204"/>
      </rPr>
      <t>, образовавшийся на начало отчетного периода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</si>
</sst>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i/>
      <sz val="10.5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i/>
      <sz val="9.5"/>
      <color theme="1"/>
      <name val="Arial Narrow"/>
      <family val="2"/>
      <charset val="204"/>
    </font>
    <font>
      <b/>
      <i/>
      <sz val="9.5"/>
      <color theme="1"/>
      <name val="Arial Narrow"/>
      <family val="2"/>
      <charset val="204"/>
    </font>
    <font>
      <b/>
      <sz val="10.5"/>
      <color theme="1"/>
      <name val="Arial Narrow"/>
      <family val="2"/>
      <charset val="204"/>
    </font>
    <font>
      <sz val="10.5"/>
      <color theme="1"/>
      <name val="Arial Narrow"/>
      <family val="2"/>
      <charset val="204"/>
    </font>
    <font>
      <b/>
      <u/>
      <sz val="11"/>
      <color theme="1"/>
      <name val="Arial Narrow"/>
      <family val="2"/>
      <charset val="204"/>
    </font>
    <font>
      <b/>
      <sz val="11"/>
      <color rgb="FF0070C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.5"/>
      <color theme="1"/>
      <name val="Arial Narrow"/>
      <family val="2"/>
      <charset val="204"/>
    </font>
    <font>
      <b/>
      <i/>
      <sz val="10"/>
      <name val="Arial Narrow"/>
      <family val="2"/>
      <charset val="204"/>
    </font>
    <font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4" fillId="0" borderId="0" xfId="0" applyFont="1"/>
    <xf numFmtId="0" fontId="5" fillId="0" borderId="0" xfId="0" applyFont="1"/>
    <xf numFmtId="0" fontId="3" fillId="0" borderId="0" xfId="0" applyFont="1" applyFill="1" applyBorder="1" applyAlignment="1">
      <alignment horizontal="center" vertical="top" wrapText="1"/>
    </xf>
    <xf numFmtId="0" fontId="7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16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0" fillId="0" borderId="2" xfId="0" applyFont="1" applyBorder="1"/>
    <xf numFmtId="0" fontId="10" fillId="0" borderId="4" xfId="0" applyFont="1" applyBorder="1"/>
    <xf numFmtId="0" fontId="10" fillId="0" borderId="3" xfId="0" applyFont="1" applyBorder="1"/>
    <xf numFmtId="0" fontId="17" fillId="0" borderId="2" xfId="0" applyFont="1" applyBorder="1"/>
    <xf numFmtId="0" fontId="11" fillId="0" borderId="4" xfId="0" applyFont="1" applyBorder="1"/>
    <xf numFmtId="0" fontId="11" fillId="0" borderId="3" xfId="0" applyFont="1" applyBorder="1"/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top" wrapText="1"/>
    </xf>
    <xf numFmtId="49" fontId="18" fillId="0" borderId="4" xfId="0" applyNumberFormat="1" applyFont="1" applyFill="1" applyBorder="1" applyAlignment="1">
      <alignment horizontal="center" vertical="top" wrapText="1"/>
    </xf>
    <xf numFmtId="49" fontId="18" fillId="0" borderId="3" xfId="0" applyNumberFormat="1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vertical="top" wrapText="1"/>
    </xf>
    <xf numFmtId="0" fontId="19" fillId="0" borderId="4" xfId="0" applyFont="1" applyFill="1" applyBorder="1" applyAlignment="1">
      <alignment vertical="top" wrapText="1"/>
    </xf>
    <xf numFmtId="0" fontId="19" fillId="0" borderId="3" xfId="0" applyFont="1" applyFill="1" applyBorder="1" applyAlignment="1">
      <alignment vertical="top" wrapText="1"/>
    </xf>
    <xf numFmtId="0" fontId="9" fillId="0" borderId="2" xfId="0" applyFont="1" applyBorder="1"/>
    <xf numFmtId="0" fontId="9" fillId="0" borderId="4" xfId="0" applyFont="1" applyBorder="1"/>
    <xf numFmtId="0" fontId="9" fillId="0" borderId="3" xfId="0" applyFont="1" applyBorder="1"/>
    <xf numFmtId="3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7C80"/>
      <color rgb="FFF58223"/>
      <color rgb="FFA8DCA4"/>
      <color rgb="FFFAFD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1"/>
  <sheetViews>
    <sheetView zoomScale="70" zoomScaleNormal="70" workbookViewId="0">
      <selection activeCell="E10" sqref="E10:J10"/>
    </sheetView>
  </sheetViews>
  <sheetFormatPr defaultRowHeight="15" x14ac:dyDescent="0.25"/>
  <cols>
    <col min="1" max="1" width="3.140625" customWidth="1"/>
    <col min="2" max="4" width="9.7109375" customWidth="1"/>
    <col min="5" max="34" width="10.7109375" customWidth="1"/>
  </cols>
  <sheetData>
    <row r="1" spans="2:34" ht="16.5" x14ac:dyDescent="0.3">
      <c r="B1" s="5"/>
    </row>
    <row r="5" spans="2:34" ht="16.5" x14ac:dyDescent="0.3">
      <c r="B5" s="5" t="s">
        <v>149</v>
      </c>
      <c r="C5" s="5"/>
      <c r="D5" s="5"/>
      <c r="E5" s="5"/>
      <c r="F5" s="5"/>
      <c r="G5" s="5"/>
      <c r="H5" s="5"/>
      <c r="I5" s="5"/>
      <c r="J5" s="5"/>
    </row>
    <row r="7" spans="2:34" ht="16.5" x14ac:dyDescent="0.3">
      <c r="B7" s="5" t="s">
        <v>56</v>
      </c>
    </row>
    <row r="8" spans="2:34" ht="1.5" customHeight="1" x14ac:dyDescent="0.3">
      <c r="B8" s="1" t="s">
        <v>56</v>
      </c>
    </row>
    <row r="9" spans="2:34" ht="51" customHeight="1" x14ac:dyDescent="0.25">
      <c r="B9" s="25" t="s">
        <v>52</v>
      </c>
      <c r="C9" s="26"/>
      <c r="D9" s="27"/>
      <c r="E9" s="25" t="s">
        <v>55</v>
      </c>
      <c r="F9" s="26"/>
      <c r="G9" s="26"/>
      <c r="H9" s="26"/>
      <c r="I9" s="26"/>
      <c r="J9" s="27"/>
      <c r="K9" s="25" t="s">
        <v>57</v>
      </c>
      <c r="L9" s="26"/>
      <c r="M9" s="26"/>
      <c r="N9" s="26"/>
      <c r="O9" s="26"/>
      <c r="P9" s="27"/>
      <c r="Q9" s="25" t="s">
        <v>64</v>
      </c>
      <c r="R9" s="26"/>
      <c r="S9" s="26"/>
      <c r="T9" s="26"/>
      <c r="U9" s="26"/>
      <c r="V9" s="27"/>
      <c r="W9" s="25" t="s">
        <v>65</v>
      </c>
      <c r="X9" s="26"/>
      <c r="Y9" s="26"/>
      <c r="Z9" s="26"/>
      <c r="AA9" s="26"/>
      <c r="AB9" s="27"/>
      <c r="AC9" s="25" t="s">
        <v>146</v>
      </c>
      <c r="AD9" s="26"/>
      <c r="AE9" s="26"/>
      <c r="AF9" s="26"/>
      <c r="AG9" s="26"/>
      <c r="AH9" s="27"/>
    </row>
    <row r="10" spans="2:34" ht="16.5" x14ac:dyDescent="0.3">
      <c r="B10" s="15" t="s">
        <v>157</v>
      </c>
      <c r="C10" s="15" t="s">
        <v>158</v>
      </c>
      <c r="D10" s="15" t="s">
        <v>159</v>
      </c>
      <c r="E10" s="21" t="s">
        <v>160</v>
      </c>
      <c r="F10" s="22"/>
      <c r="G10" s="21" t="s">
        <v>158</v>
      </c>
      <c r="H10" s="22"/>
      <c r="I10" s="23" t="s">
        <v>159</v>
      </c>
      <c r="J10" s="24"/>
      <c r="K10" s="21" t="s">
        <v>160</v>
      </c>
      <c r="L10" s="22"/>
      <c r="M10" s="21" t="s">
        <v>158</v>
      </c>
      <c r="N10" s="22"/>
      <c r="O10" s="23" t="s">
        <v>159</v>
      </c>
      <c r="P10" s="24"/>
      <c r="Q10" s="21" t="s">
        <v>160</v>
      </c>
      <c r="R10" s="22"/>
      <c r="S10" s="21" t="s">
        <v>158</v>
      </c>
      <c r="T10" s="22"/>
      <c r="U10" s="23" t="s">
        <v>159</v>
      </c>
      <c r="V10" s="24"/>
      <c r="W10" s="21" t="s">
        <v>160</v>
      </c>
      <c r="X10" s="22"/>
      <c r="Y10" s="21" t="s">
        <v>158</v>
      </c>
      <c r="Z10" s="22"/>
      <c r="AA10" s="23" t="s">
        <v>159</v>
      </c>
      <c r="AB10" s="24"/>
      <c r="AC10" s="21" t="s">
        <v>160</v>
      </c>
      <c r="AD10" s="22"/>
      <c r="AE10" s="21" t="s">
        <v>158</v>
      </c>
      <c r="AF10" s="22"/>
      <c r="AG10" s="23" t="s">
        <v>159</v>
      </c>
      <c r="AH10" s="24"/>
    </row>
    <row r="11" spans="2:34" ht="16.5" x14ac:dyDescent="0.3">
      <c r="B11" s="21" t="s">
        <v>53</v>
      </c>
      <c r="C11" s="35"/>
      <c r="D11" s="22"/>
      <c r="E11" s="15" t="s">
        <v>53</v>
      </c>
      <c r="F11" s="15" t="s">
        <v>54</v>
      </c>
      <c r="G11" s="15" t="s">
        <v>53</v>
      </c>
      <c r="H11" s="15" t="s">
        <v>54</v>
      </c>
      <c r="I11" s="15" t="s">
        <v>53</v>
      </c>
      <c r="J11" s="15" t="s">
        <v>54</v>
      </c>
      <c r="K11" s="15" t="s">
        <v>53</v>
      </c>
      <c r="L11" s="15" t="s">
        <v>54</v>
      </c>
      <c r="M11" s="15" t="s">
        <v>53</v>
      </c>
      <c r="N11" s="15" t="s">
        <v>54</v>
      </c>
      <c r="O11" s="15" t="s">
        <v>53</v>
      </c>
      <c r="P11" s="15" t="s">
        <v>54</v>
      </c>
      <c r="Q11" s="15" t="s">
        <v>53</v>
      </c>
      <c r="R11" s="15" t="s">
        <v>54</v>
      </c>
      <c r="S11" s="15" t="s">
        <v>53</v>
      </c>
      <c r="T11" s="15" t="s">
        <v>54</v>
      </c>
      <c r="U11" s="15" t="s">
        <v>53</v>
      </c>
      <c r="V11" s="15" t="s">
        <v>54</v>
      </c>
      <c r="W11" s="15" t="s">
        <v>53</v>
      </c>
      <c r="X11" s="15" t="s">
        <v>54</v>
      </c>
      <c r="Y11" s="15" t="s">
        <v>53</v>
      </c>
      <c r="Z11" s="15" t="s">
        <v>54</v>
      </c>
      <c r="AA11" s="15" t="s">
        <v>53</v>
      </c>
      <c r="AB11" s="15" t="s">
        <v>54</v>
      </c>
      <c r="AC11" s="15" t="s">
        <v>53</v>
      </c>
      <c r="AD11" s="15" t="s">
        <v>54</v>
      </c>
      <c r="AE11" s="15" t="s">
        <v>53</v>
      </c>
      <c r="AF11" s="15" t="s">
        <v>54</v>
      </c>
      <c r="AG11" s="15" t="s">
        <v>53</v>
      </c>
      <c r="AH11" s="15" t="s">
        <v>54</v>
      </c>
    </row>
    <row r="12" spans="2:34" ht="16.5" x14ac:dyDescent="0.3">
      <c r="B12" s="14">
        <v>4</v>
      </c>
      <c r="C12" s="14">
        <v>2</v>
      </c>
      <c r="D12" s="13">
        <v>2</v>
      </c>
      <c r="E12" s="14">
        <v>0</v>
      </c>
      <c r="F12" s="14">
        <f>E12*100/B12</f>
        <v>0</v>
      </c>
      <c r="G12" s="14">
        <v>0</v>
      </c>
      <c r="H12" s="14">
        <f>G12*100/C12</f>
        <v>0</v>
      </c>
      <c r="I12" s="14">
        <v>0</v>
      </c>
      <c r="J12" s="14" t="e">
        <f>I12*100/E12</f>
        <v>#DIV/0!</v>
      </c>
      <c r="K12" s="14">
        <v>0</v>
      </c>
      <c r="L12" s="14" t="e">
        <f>K12*100/E12</f>
        <v>#DIV/0!</v>
      </c>
      <c r="M12" s="14">
        <v>0</v>
      </c>
      <c r="N12" s="14" t="e">
        <f>M12*100/G12</f>
        <v>#DIV/0!</v>
      </c>
      <c r="O12" s="14">
        <v>0</v>
      </c>
      <c r="P12" s="14" t="e">
        <f>O12*100/I12</f>
        <v>#DIV/0!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</row>
    <row r="14" spans="2:34" x14ac:dyDescent="0.25">
      <c r="B14" t="s">
        <v>66</v>
      </c>
    </row>
    <row r="16" spans="2:34" ht="16.5" x14ac:dyDescent="0.3">
      <c r="B16" s="5" t="s">
        <v>58</v>
      </c>
    </row>
    <row r="17" spans="2:34" ht="26.25" customHeight="1" x14ac:dyDescent="0.25">
      <c r="B17" s="29" t="s">
        <v>52</v>
      </c>
      <c r="C17" s="30"/>
      <c r="D17" s="31"/>
      <c r="E17" s="29" t="s">
        <v>59</v>
      </c>
      <c r="F17" s="30"/>
      <c r="G17" s="30"/>
      <c r="H17" s="30"/>
      <c r="I17" s="30"/>
      <c r="J17" s="31"/>
      <c r="K17" s="25" t="s">
        <v>63</v>
      </c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7"/>
    </row>
    <row r="18" spans="2:34" ht="21" customHeight="1" x14ac:dyDescent="0.3">
      <c r="B18" s="32"/>
      <c r="C18" s="33"/>
      <c r="D18" s="34"/>
      <c r="E18" s="32"/>
      <c r="F18" s="33"/>
      <c r="G18" s="33"/>
      <c r="H18" s="33"/>
      <c r="I18" s="33"/>
      <c r="J18" s="34"/>
      <c r="K18" s="18" t="s">
        <v>60</v>
      </c>
      <c r="L18" s="19"/>
      <c r="M18" s="19"/>
      <c r="N18" s="19"/>
      <c r="O18" s="19"/>
      <c r="P18" s="20"/>
      <c r="Q18" s="18" t="s">
        <v>61</v>
      </c>
      <c r="R18" s="19"/>
      <c r="S18" s="19"/>
      <c r="T18" s="19"/>
      <c r="U18" s="19"/>
      <c r="V18" s="20"/>
      <c r="W18" s="18" t="s">
        <v>73</v>
      </c>
      <c r="X18" s="19"/>
      <c r="Y18" s="19"/>
      <c r="Z18" s="19"/>
      <c r="AA18" s="19"/>
      <c r="AB18" s="20"/>
      <c r="AC18" s="18" t="s">
        <v>62</v>
      </c>
      <c r="AD18" s="19"/>
      <c r="AE18" s="19"/>
      <c r="AF18" s="19"/>
      <c r="AG18" s="19"/>
      <c r="AH18" s="20"/>
    </row>
    <row r="19" spans="2:34" ht="16.5" x14ac:dyDescent="0.3">
      <c r="B19" s="15" t="s">
        <v>157</v>
      </c>
      <c r="C19" s="15" t="s">
        <v>158</v>
      </c>
      <c r="D19" s="15" t="s">
        <v>159</v>
      </c>
      <c r="E19" s="21" t="s">
        <v>160</v>
      </c>
      <c r="F19" s="22"/>
      <c r="G19" s="21" t="s">
        <v>158</v>
      </c>
      <c r="H19" s="22"/>
      <c r="I19" s="23" t="s">
        <v>159</v>
      </c>
      <c r="J19" s="24"/>
      <c r="K19" s="21" t="s">
        <v>160</v>
      </c>
      <c r="L19" s="22"/>
      <c r="M19" s="21" t="s">
        <v>158</v>
      </c>
      <c r="N19" s="22"/>
      <c r="O19" s="23" t="s">
        <v>159</v>
      </c>
      <c r="P19" s="24"/>
      <c r="Q19" s="21" t="s">
        <v>160</v>
      </c>
      <c r="R19" s="22"/>
      <c r="S19" s="21" t="s">
        <v>158</v>
      </c>
      <c r="T19" s="22"/>
      <c r="U19" s="23" t="s">
        <v>159</v>
      </c>
      <c r="V19" s="24"/>
      <c r="W19" s="21" t="s">
        <v>160</v>
      </c>
      <c r="X19" s="22"/>
      <c r="Y19" s="21" t="s">
        <v>158</v>
      </c>
      <c r="Z19" s="22"/>
      <c r="AA19" s="23" t="s">
        <v>159</v>
      </c>
      <c r="AB19" s="24"/>
      <c r="AC19" s="21" t="s">
        <v>160</v>
      </c>
      <c r="AD19" s="22"/>
      <c r="AE19" s="21" t="s">
        <v>158</v>
      </c>
      <c r="AF19" s="22"/>
      <c r="AG19" s="23" t="s">
        <v>159</v>
      </c>
      <c r="AH19" s="24"/>
    </row>
    <row r="20" spans="2:34" ht="16.5" x14ac:dyDescent="0.25">
      <c r="B20" s="23" t="s">
        <v>53</v>
      </c>
      <c r="C20" s="28"/>
      <c r="D20" s="24"/>
      <c r="E20" s="15" t="s">
        <v>53</v>
      </c>
      <c r="F20" s="15" t="s">
        <v>54</v>
      </c>
      <c r="G20" s="15" t="s">
        <v>53</v>
      </c>
      <c r="H20" s="15" t="s">
        <v>54</v>
      </c>
      <c r="I20" s="15" t="s">
        <v>53</v>
      </c>
      <c r="J20" s="15" t="s">
        <v>54</v>
      </c>
      <c r="K20" s="15" t="s">
        <v>53</v>
      </c>
      <c r="L20" s="15" t="s">
        <v>54</v>
      </c>
      <c r="M20" s="15" t="s">
        <v>53</v>
      </c>
      <c r="N20" s="15" t="s">
        <v>54</v>
      </c>
      <c r="O20" s="15" t="s">
        <v>53</v>
      </c>
      <c r="P20" s="15" t="s">
        <v>54</v>
      </c>
      <c r="Q20" s="15" t="s">
        <v>53</v>
      </c>
      <c r="R20" s="15" t="s">
        <v>54</v>
      </c>
      <c r="S20" s="15" t="s">
        <v>53</v>
      </c>
      <c r="T20" s="15" t="s">
        <v>54</v>
      </c>
      <c r="U20" s="15" t="s">
        <v>53</v>
      </c>
      <c r="V20" s="15" t="s">
        <v>54</v>
      </c>
      <c r="W20" s="15" t="s">
        <v>53</v>
      </c>
      <c r="X20" s="15" t="s">
        <v>54</v>
      </c>
      <c r="Y20" s="15" t="s">
        <v>53</v>
      </c>
      <c r="Z20" s="15" t="s">
        <v>54</v>
      </c>
      <c r="AA20" s="15" t="s">
        <v>53</v>
      </c>
      <c r="AB20" s="15" t="s">
        <v>54</v>
      </c>
      <c r="AC20" s="15" t="s">
        <v>53</v>
      </c>
      <c r="AD20" s="15" t="s">
        <v>54</v>
      </c>
      <c r="AE20" s="15" t="s">
        <v>53</v>
      </c>
      <c r="AF20" s="15" t="s">
        <v>54</v>
      </c>
      <c r="AG20" s="15" t="s">
        <v>53</v>
      </c>
      <c r="AH20" s="15" t="s">
        <v>54</v>
      </c>
    </row>
    <row r="21" spans="2:34" ht="20.25" customHeight="1" x14ac:dyDescent="0.3">
      <c r="B21" s="14">
        <v>4</v>
      </c>
      <c r="C21" s="14">
        <v>2</v>
      </c>
      <c r="D21" s="14">
        <v>2</v>
      </c>
      <c r="E21" s="14">
        <v>4</v>
      </c>
      <c r="F21" s="14">
        <f>E21*100/B21</f>
        <v>100</v>
      </c>
      <c r="G21" s="14">
        <v>2</v>
      </c>
      <c r="H21" s="14">
        <f>G21*100/C21</f>
        <v>100</v>
      </c>
      <c r="I21" s="14">
        <v>2</v>
      </c>
      <c r="J21" s="14">
        <f>I21*100/D21</f>
        <v>100</v>
      </c>
      <c r="K21" s="14"/>
      <c r="L21" s="14">
        <f>K21*100/E21</f>
        <v>0</v>
      </c>
      <c r="M21" s="14">
        <v>0</v>
      </c>
      <c r="N21" s="14">
        <f>M21*100/G21</f>
        <v>0</v>
      </c>
      <c r="O21" s="14">
        <v>0</v>
      </c>
      <c r="P21" s="14">
        <f>O21*100/I21</f>
        <v>0</v>
      </c>
      <c r="Q21" s="14">
        <v>4</v>
      </c>
      <c r="R21" s="14">
        <f>Q21*100/E21</f>
        <v>100</v>
      </c>
      <c r="S21" s="14">
        <v>2</v>
      </c>
      <c r="T21" s="14">
        <f>S21*100/G21</f>
        <v>100</v>
      </c>
      <c r="U21" s="14">
        <v>2</v>
      </c>
      <c r="V21" s="14">
        <f>U21*100/I21</f>
        <v>100</v>
      </c>
      <c r="W21" s="14">
        <v>0</v>
      </c>
      <c r="X21" s="14">
        <v>0</v>
      </c>
      <c r="Y21" s="14">
        <v>0</v>
      </c>
      <c r="Z21" s="14">
        <f>Y21*100/G21</f>
        <v>0</v>
      </c>
      <c r="AA21" s="14">
        <v>0</v>
      </c>
      <c r="AB21" s="14">
        <f>AA21*100/I21</f>
        <v>0</v>
      </c>
      <c r="AC21" s="14">
        <v>0</v>
      </c>
      <c r="AD21" s="14">
        <v>0</v>
      </c>
      <c r="AE21" s="14"/>
      <c r="AF21" s="14">
        <v>0</v>
      </c>
      <c r="AG21" s="14">
        <v>0</v>
      </c>
      <c r="AH21" s="14">
        <f>AG21*100/I21</f>
        <v>0</v>
      </c>
    </row>
  </sheetData>
  <mergeCells count="45">
    <mergeCell ref="B11:D11"/>
    <mergeCell ref="Q9:V9"/>
    <mergeCell ref="Q10:R10"/>
    <mergeCell ref="S10:T10"/>
    <mergeCell ref="U10:V10"/>
    <mergeCell ref="B9:D9"/>
    <mergeCell ref="E9:J9"/>
    <mergeCell ref="K9:P9"/>
    <mergeCell ref="E10:F10"/>
    <mergeCell ref="G10:H10"/>
    <mergeCell ref="I10:J10"/>
    <mergeCell ref="K10:L10"/>
    <mergeCell ref="M10:N10"/>
    <mergeCell ref="O10:P10"/>
    <mergeCell ref="E19:F19"/>
    <mergeCell ref="G19:H19"/>
    <mergeCell ref="I19:J19"/>
    <mergeCell ref="B20:D20"/>
    <mergeCell ref="Q18:V18"/>
    <mergeCell ref="Q19:R19"/>
    <mergeCell ref="S19:T19"/>
    <mergeCell ref="U19:V19"/>
    <mergeCell ref="K18:P18"/>
    <mergeCell ref="E17:J18"/>
    <mergeCell ref="B17:D18"/>
    <mergeCell ref="K19:L19"/>
    <mergeCell ref="M19:N19"/>
    <mergeCell ref="W9:AB9"/>
    <mergeCell ref="W10:X10"/>
    <mergeCell ref="Y10:Z10"/>
    <mergeCell ref="AA10:AB10"/>
    <mergeCell ref="AC9:AH9"/>
    <mergeCell ref="AC10:AD10"/>
    <mergeCell ref="AE10:AF10"/>
    <mergeCell ref="AG10:AH10"/>
    <mergeCell ref="AC18:AH18"/>
    <mergeCell ref="AC19:AD19"/>
    <mergeCell ref="AE19:AF19"/>
    <mergeCell ref="AG19:AH19"/>
    <mergeCell ref="K17:AH17"/>
    <mergeCell ref="W18:AB18"/>
    <mergeCell ref="W19:X19"/>
    <mergeCell ref="Y19:Z19"/>
    <mergeCell ref="AA19:AB19"/>
    <mergeCell ref="O19:P1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workbookViewId="0">
      <selection activeCell="W12" sqref="W12"/>
    </sheetView>
  </sheetViews>
  <sheetFormatPr defaultRowHeight="15" x14ac:dyDescent="0.25"/>
  <cols>
    <col min="6" max="6" width="18.5703125" customWidth="1"/>
  </cols>
  <sheetData>
    <row r="1" spans="1:24" ht="16.5" x14ac:dyDescent="0.3">
      <c r="A1" s="5" t="s">
        <v>163</v>
      </c>
      <c r="B1" s="5"/>
      <c r="C1" s="5"/>
    </row>
    <row r="3" spans="1:24" ht="16.5" x14ac:dyDescent="0.3">
      <c r="A3" s="5" t="s">
        <v>56</v>
      </c>
    </row>
    <row r="4" spans="1:24" ht="16.5" x14ac:dyDescent="0.3">
      <c r="A4" s="1" t="s">
        <v>56</v>
      </c>
    </row>
    <row r="5" spans="1:24" ht="123.75" customHeight="1" x14ac:dyDescent="0.25">
      <c r="A5" s="25" t="s">
        <v>164</v>
      </c>
      <c r="B5" s="26"/>
      <c r="C5" s="27"/>
      <c r="D5" s="25" t="s">
        <v>165</v>
      </c>
      <c r="E5" s="26"/>
      <c r="F5" s="27"/>
      <c r="G5" s="25" t="s">
        <v>166</v>
      </c>
      <c r="H5" s="26"/>
      <c r="I5" s="27"/>
      <c r="J5" s="25" t="s">
        <v>167</v>
      </c>
      <c r="K5" s="26"/>
      <c r="L5" s="27"/>
      <c r="M5" s="25" t="s">
        <v>168</v>
      </c>
      <c r="N5" s="26"/>
      <c r="O5" s="27"/>
      <c r="P5" s="25" t="s">
        <v>169</v>
      </c>
      <c r="Q5" s="26"/>
      <c r="R5" s="27"/>
      <c r="S5" s="25" t="s">
        <v>170</v>
      </c>
      <c r="T5" s="26"/>
      <c r="U5" s="27"/>
      <c r="V5" s="25" t="s">
        <v>171</v>
      </c>
      <c r="W5" s="26"/>
      <c r="X5" s="27"/>
    </row>
    <row r="6" spans="1:24" ht="16.5" x14ac:dyDescent="0.25">
      <c r="A6" s="15" t="s">
        <v>172</v>
      </c>
      <c r="B6" s="15" t="s">
        <v>173</v>
      </c>
      <c r="C6" s="15" t="s">
        <v>174</v>
      </c>
      <c r="D6" s="15" t="s">
        <v>172</v>
      </c>
      <c r="E6" s="15" t="s">
        <v>173</v>
      </c>
      <c r="F6" s="15" t="s">
        <v>174</v>
      </c>
      <c r="G6" s="15" t="s">
        <v>172</v>
      </c>
      <c r="H6" s="15" t="s">
        <v>173</v>
      </c>
      <c r="I6" s="15" t="s">
        <v>174</v>
      </c>
      <c r="J6" s="15" t="s">
        <v>172</v>
      </c>
      <c r="K6" s="15" t="s">
        <v>173</v>
      </c>
      <c r="L6" s="15" t="s">
        <v>174</v>
      </c>
      <c r="M6" s="15" t="s">
        <v>172</v>
      </c>
      <c r="N6" s="15" t="s">
        <v>173</v>
      </c>
      <c r="O6" s="15" t="s">
        <v>174</v>
      </c>
      <c r="P6" s="15" t="s">
        <v>172</v>
      </c>
      <c r="Q6" s="15" t="s">
        <v>173</v>
      </c>
      <c r="R6" s="15" t="s">
        <v>174</v>
      </c>
      <c r="S6" s="15" t="s">
        <v>172</v>
      </c>
      <c r="T6" s="15" t="s">
        <v>173</v>
      </c>
      <c r="U6" s="15" t="s">
        <v>174</v>
      </c>
      <c r="V6" s="15" t="s">
        <v>172</v>
      </c>
      <c r="W6" s="15" t="s">
        <v>173</v>
      </c>
      <c r="X6" s="15" t="s">
        <v>174</v>
      </c>
    </row>
    <row r="7" spans="1:24" ht="16.5" x14ac:dyDescent="0.3">
      <c r="A7" s="21" t="s">
        <v>53</v>
      </c>
      <c r="B7" s="35"/>
      <c r="C7" s="22"/>
      <c r="D7" s="21" t="s">
        <v>53</v>
      </c>
      <c r="E7" s="35"/>
      <c r="F7" s="22"/>
      <c r="G7" s="21" t="s">
        <v>175</v>
      </c>
      <c r="H7" s="35"/>
      <c r="I7" s="22"/>
      <c r="J7" s="21" t="s">
        <v>53</v>
      </c>
      <c r="K7" s="35"/>
      <c r="L7" s="22"/>
      <c r="M7" s="21" t="s">
        <v>175</v>
      </c>
      <c r="N7" s="35"/>
      <c r="O7" s="22"/>
      <c r="P7" s="21" t="s">
        <v>175</v>
      </c>
      <c r="Q7" s="35"/>
      <c r="R7" s="22"/>
      <c r="S7" s="21" t="s">
        <v>175</v>
      </c>
      <c r="T7" s="35"/>
      <c r="U7" s="22"/>
      <c r="V7" s="21" t="s">
        <v>54</v>
      </c>
      <c r="W7" s="35"/>
      <c r="X7" s="22"/>
    </row>
    <row r="8" spans="1:24" ht="16.5" x14ac:dyDescent="0.3">
      <c r="A8" s="14"/>
      <c r="B8" s="14"/>
      <c r="C8" s="13"/>
      <c r="D8" s="14">
        <v>349</v>
      </c>
      <c r="E8" s="14">
        <v>113</v>
      </c>
      <c r="F8" s="13">
        <v>118</v>
      </c>
      <c r="G8" s="14">
        <v>18811.099999999999</v>
      </c>
      <c r="H8" s="14">
        <v>6090.7</v>
      </c>
      <c r="I8" s="13">
        <v>6360</v>
      </c>
      <c r="J8" s="14">
        <v>15</v>
      </c>
      <c r="K8" s="14">
        <v>17</v>
      </c>
      <c r="L8" s="13">
        <v>17</v>
      </c>
      <c r="M8" s="14">
        <v>4042.5</v>
      </c>
      <c r="N8" s="14">
        <v>4581.5</v>
      </c>
      <c r="O8" s="13">
        <v>4581</v>
      </c>
      <c r="P8" s="14">
        <v>22854</v>
      </c>
      <c r="Q8" s="14">
        <v>10672.2</v>
      </c>
      <c r="R8" s="13">
        <v>10941</v>
      </c>
      <c r="S8" s="58">
        <v>20040</v>
      </c>
      <c r="T8" s="58">
        <v>10667</v>
      </c>
      <c r="U8" s="13">
        <v>13500</v>
      </c>
      <c r="V8" s="14">
        <v>87.688591731718432</v>
      </c>
      <c r="W8" s="14">
        <v>99.951275275950593</v>
      </c>
      <c r="X8" s="13">
        <v>123.4</v>
      </c>
    </row>
    <row r="11" spans="1:24" x14ac:dyDescent="0.25">
      <c r="A11" s="49" t="s">
        <v>15</v>
      </c>
      <c r="B11" s="50"/>
      <c r="C11" s="50"/>
      <c r="D11" s="50"/>
      <c r="E11" s="50"/>
      <c r="F11" s="51"/>
    </row>
    <row r="12" spans="1:24" ht="93" customHeight="1" x14ac:dyDescent="0.25">
      <c r="A12" s="52" t="s">
        <v>179</v>
      </c>
      <c r="B12" s="53"/>
      <c r="C12" s="53"/>
      <c r="D12" s="53"/>
      <c r="E12" s="53"/>
      <c r="F12" s="54"/>
    </row>
    <row r="13" spans="1:24" ht="18" customHeight="1" x14ac:dyDescent="0.25">
      <c r="A13" s="52" t="s">
        <v>180</v>
      </c>
      <c r="B13" s="53"/>
      <c r="C13" s="53"/>
      <c r="D13" s="53"/>
      <c r="E13" s="53"/>
      <c r="F13" s="54"/>
    </row>
    <row r="14" spans="1:24" x14ac:dyDescent="0.25">
      <c r="A14" s="55" t="s">
        <v>181</v>
      </c>
      <c r="B14" s="56"/>
      <c r="C14" s="56"/>
      <c r="D14" s="56"/>
      <c r="E14" s="56"/>
      <c r="F14" s="57"/>
    </row>
    <row r="15" spans="1:24" ht="33.75" customHeight="1" x14ac:dyDescent="0.25">
      <c r="A15" s="55" t="s">
        <v>182</v>
      </c>
      <c r="B15" s="56"/>
      <c r="C15" s="56"/>
      <c r="D15" s="56"/>
      <c r="E15" s="56"/>
      <c r="F15" s="57"/>
    </row>
    <row r="17" spans="1:15" x14ac:dyDescent="0.25">
      <c r="A17" t="s">
        <v>58</v>
      </c>
    </row>
    <row r="18" spans="1:15" ht="54.75" customHeight="1" x14ac:dyDescent="0.25">
      <c r="A18" s="25" t="s">
        <v>176</v>
      </c>
      <c r="B18" s="26"/>
      <c r="C18" s="27"/>
      <c r="D18" s="25" t="s">
        <v>177</v>
      </c>
      <c r="E18" s="26"/>
      <c r="F18" s="26"/>
      <c r="G18" s="26"/>
      <c r="H18" s="26"/>
      <c r="I18" s="27"/>
      <c r="J18" s="25" t="s">
        <v>178</v>
      </c>
      <c r="K18" s="26"/>
      <c r="L18" s="26"/>
      <c r="M18" s="26"/>
      <c r="N18" s="26"/>
      <c r="O18" s="27"/>
    </row>
    <row r="19" spans="1:15" ht="16.5" x14ac:dyDescent="0.3">
      <c r="A19" s="15">
        <v>2013</v>
      </c>
      <c r="B19" s="15">
        <v>2016</v>
      </c>
      <c r="C19" s="15">
        <v>2017</v>
      </c>
      <c r="D19" s="21">
        <v>2013</v>
      </c>
      <c r="E19" s="22"/>
      <c r="F19" s="21">
        <v>2016</v>
      </c>
      <c r="G19" s="22"/>
      <c r="H19" s="23">
        <v>2017</v>
      </c>
      <c r="I19" s="24"/>
      <c r="J19" s="21">
        <v>2013</v>
      </c>
      <c r="K19" s="22"/>
      <c r="L19" s="21">
        <v>2016</v>
      </c>
      <c r="M19" s="22"/>
      <c r="N19" s="23">
        <v>2017</v>
      </c>
      <c r="O19" s="24"/>
    </row>
    <row r="20" spans="1:15" ht="16.5" x14ac:dyDescent="0.3">
      <c r="A20" s="21" t="s">
        <v>53</v>
      </c>
      <c r="B20" s="35"/>
      <c r="C20" s="22"/>
      <c r="D20" s="15" t="s">
        <v>53</v>
      </c>
      <c r="E20" s="15" t="s">
        <v>54</v>
      </c>
      <c r="F20" s="15" t="s">
        <v>53</v>
      </c>
      <c r="G20" s="15" t="s">
        <v>54</v>
      </c>
      <c r="H20" s="15" t="s">
        <v>53</v>
      </c>
      <c r="I20" s="15" t="s">
        <v>54</v>
      </c>
      <c r="J20" s="15" t="s">
        <v>53</v>
      </c>
      <c r="K20" s="15" t="s">
        <v>54</v>
      </c>
      <c r="L20" s="15" t="s">
        <v>53</v>
      </c>
      <c r="M20" s="15" t="s">
        <v>54</v>
      </c>
      <c r="N20" s="15" t="s">
        <v>53</v>
      </c>
      <c r="O20" s="15" t="s">
        <v>54</v>
      </c>
    </row>
    <row r="21" spans="1:15" ht="16.5" x14ac:dyDescent="0.3">
      <c r="A21" s="14">
        <v>4</v>
      </c>
      <c r="B21" s="14">
        <v>2</v>
      </c>
      <c r="C21" s="13">
        <v>2</v>
      </c>
      <c r="D21" s="14">
        <v>1</v>
      </c>
      <c r="E21" s="14">
        <v>25</v>
      </c>
      <c r="F21" s="14">
        <v>0</v>
      </c>
      <c r="G21" s="14">
        <v>0</v>
      </c>
      <c r="H21" s="14">
        <v>0</v>
      </c>
      <c r="I21" s="14">
        <v>0</v>
      </c>
      <c r="J21" s="14">
        <v>1</v>
      </c>
      <c r="K21" s="14">
        <v>25</v>
      </c>
      <c r="L21" s="14">
        <v>0</v>
      </c>
      <c r="M21" s="14">
        <v>0</v>
      </c>
      <c r="N21" s="14">
        <v>0</v>
      </c>
      <c r="O21" s="14">
        <v>0</v>
      </c>
    </row>
  </sheetData>
  <mergeCells count="31">
    <mergeCell ref="A20:C20"/>
    <mergeCell ref="J18:O18"/>
    <mergeCell ref="D19:E19"/>
    <mergeCell ref="F19:G19"/>
    <mergeCell ref="H19:I19"/>
    <mergeCell ref="J19:K19"/>
    <mergeCell ref="L19:M19"/>
    <mergeCell ref="N19:O19"/>
    <mergeCell ref="A11:F11"/>
    <mergeCell ref="A12:F12"/>
    <mergeCell ref="A13:F13"/>
    <mergeCell ref="A14:F14"/>
    <mergeCell ref="A15:F15"/>
    <mergeCell ref="A18:C18"/>
    <mergeCell ref="D18:I18"/>
    <mergeCell ref="S5:U5"/>
    <mergeCell ref="V5:X5"/>
    <mergeCell ref="A7:C7"/>
    <mergeCell ref="D7:F7"/>
    <mergeCell ref="G7:I7"/>
    <mergeCell ref="J7:L7"/>
    <mergeCell ref="M7:O7"/>
    <mergeCell ref="P7:R7"/>
    <mergeCell ref="S7:U7"/>
    <mergeCell ref="V7:X7"/>
    <mergeCell ref="A5:C5"/>
    <mergeCell ref="D5:F5"/>
    <mergeCell ref="G5:I5"/>
    <mergeCell ref="J5:L5"/>
    <mergeCell ref="M5:O5"/>
    <mergeCell ref="P5:R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36"/>
  <sheetViews>
    <sheetView zoomScale="70" zoomScaleNormal="70" workbookViewId="0">
      <selection activeCell="AF34" sqref="AF34:AK34"/>
    </sheetView>
  </sheetViews>
  <sheetFormatPr defaultRowHeight="15" x14ac:dyDescent="0.25"/>
  <cols>
    <col min="1" max="1" width="3.140625" customWidth="1"/>
    <col min="2" max="4" width="9.7109375" customWidth="1"/>
    <col min="5" max="8" width="10.7109375" customWidth="1"/>
    <col min="9" max="9" width="10.85546875" customWidth="1"/>
    <col min="10" max="16" width="10.7109375" customWidth="1"/>
    <col min="17" max="46" width="9.140625" customWidth="1"/>
  </cols>
  <sheetData>
    <row r="1" spans="2:16" ht="16.5" x14ac:dyDescent="0.3">
      <c r="B1" s="5"/>
    </row>
    <row r="5" spans="2:16" ht="16.5" x14ac:dyDescent="0.3">
      <c r="B5" s="5" t="s">
        <v>150</v>
      </c>
      <c r="C5" s="5"/>
      <c r="D5" s="5"/>
      <c r="E5" s="5"/>
      <c r="F5" s="5"/>
      <c r="G5" s="5"/>
      <c r="H5" s="5"/>
      <c r="I5" s="5"/>
      <c r="J5" s="5"/>
    </row>
    <row r="7" spans="2:16" ht="16.5" x14ac:dyDescent="0.3">
      <c r="B7" s="5" t="s">
        <v>56</v>
      </c>
    </row>
    <row r="8" spans="2:16" ht="1.5" customHeight="1" x14ac:dyDescent="0.3">
      <c r="B8" s="1" t="s">
        <v>56</v>
      </c>
    </row>
    <row r="9" spans="2:16" ht="51" customHeight="1" x14ac:dyDescent="0.25">
      <c r="B9" s="25" t="s">
        <v>75</v>
      </c>
      <c r="C9" s="26"/>
      <c r="D9" s="27"/>
      <c r="E9" s="25" t="s">
        <v>74</v>
      </c>
      <c r="F9" s="26"/>
      <c r="G9" s="26"/>
      <c r="H9" s="26"/>
      <c r="I9" s="26"/>
      <c r="J9" s="27"/>
      <c r="K9" s="25" t="s">
        <v>94</v>
      </c>
      <c r="L9" s="26"/>
      <c r="M9" s="26"/>
      <c r="N9" s="26"/>
      <c r="O9" s="26"/>
      <c r="P9" s="27"/>
    </row>
    <row r="10" spans="2:16" ht="16.5" x14ac:dyDescent="0.3">
      <c r="B10" s="15" t="s">
        <v>157</v>
      </c>
      <c r="C10" s="15" t="s">
        <v>158</v>
      </c>
      <c r="D10" s="15" t="s">
        <v>159</v>
      </c>
      <c r="E10" s="21" t="s">
        <v>160</v>
      </c>
      <c r="F10" s="22"/>
      <c r="G10" s="21" t="s">
        <v>158</v>
      </c>
      <c r="H10" s="22"/>
      <c r="I10" s="23" t="s">
        <v>159</v>
      </c>
      <c r="J10" s="24"/>
      <c r="K10" s="21" t="s">
        <v>160</v>
      </c>
      <c r="L10" s="22"/>
      <c r="M10" s="21" t="s">
        <v>158</v>
      </c>
      <c r="N10" s="22"/>
      <c r="O10" s="23" t="s">
        <v>159</v>
      </c>
      <c r="P10" s="24"/>
    </row>
    <row r="11" spans="2:16" ht="16.5" x14ac:dyDescent="0.3">
      <c r="B11" s="21" t="s">
        <v>53</v>
      </c>
      <c r="C11" s="35"/>
      <c r="D11" s="22"/>
      <c r="E11" s="15" t="s">
        <v>53</v>
      </c>
      <c r="F11" s="15" t="s">
        <v>54</v>
      </c>
      <c r="G11" s="15" t="s">
        <v>53</v>
      </c>
      <c r="H11" s="15" t="s">
        <v>54</v>
      </c>
      <c r="I11" s="15" t="s">
        <v>53</v>
      </c>
      <c r="J11" s="15" t="s">
        <v>54</v>
      </c>
      <c r="K11" s="15" t="s">
        <v>53</v>
      </c>
      <c r="L11" s="15" t="s">
        <v>54</v>
      </c>
      <c r="M11" s="15" t="s">
        <v>53</v>
      </c>
      <c r="N11" s="15" t="s">
        <v>54</v>
      </c>
      <c r="O11" s="15" t="s">
        <v>53</v>
      </c>
      <c r="P11" s="15" t="s">
        <v>54</v>
      </c>
    </row>
    <row r="12" spans="2:16" ht="16.5" x14ac:dyDescent="0.3">
      <c r="B12" s="14">
        <v>4</v>
      </c>
      <c r="C12" s="14">
        <v>3</v>
      </c>
      <c r="D12" s="13">
        <v>3</v>
      </c>
      <c r="E12" s="14">
        <v>4</v>
      </c>
      <c r="F12" s="14">
        <f>E12/B12%</f>
        <v>100</v>
      </c>
      <c r="G12" s="14">
        <v>2</v>
      </c>
      <c r="H12" s="14">
        <f>G12/C12%</f>
        <v>66.666666666666671</v>
      </c>
      <c r="I12" s="14">
        <v>2</v>
      </c>
      <c r="J12" s="14">
        <f>I12/D12%</f>
        <v>66.666666666666671</v>
      </c>
      <c r="K12" s="14">
        <v>4</v>
      </c>
      <c r="L12" s="14">
        <f>K12/E12%</f>
        <v>100</v>
      </c>
      <c r="M12" s="14">
        <v>1</v>
      </c>
      <c r="N12" s="14">
        <f>K12/G12%</f>
        <v>200</v>
      </c>
      <c r="O12" s="14">
        <v>1</v>
      </c>
      <c r="P12" s="14">
        <f>O12/I12%</f>
        <v>50</v>
      </c>
    </row>
    <row r="13" spans="2:16" x14ac:dyDescent="0.25">
      <c r="B13" s="16" t="s">
        <v>78</v>
      </c>
    </row>
    <row r="14" spans="2:16" x14ac:dyDescent="0.25">
      <c r="B14" s="17" t="s">
        <v>76</v>
      </c>
      <c r="E14" t="s">
        <v>16</v>
      </c>
    </row>
    <row r="15" spans="2:16" x14ac:dyDescent="0.25">
      <c r="B15" t="s">
        <v>67</v>
      </c>
    </row>
    <row r="16" spans="2:16" ht="15" customHeight="1" x14ac:dyDescent="0.25">
      <c r="B16" t="s">
        <v>68</v>
      </c>
    </row>
    <row r="17" spans="2:49" ht="15" customHeight="1" x14ac:dyDescent="0.25">
      <c r="B17" t="s">
        <v>72</v>
      </c>
    </row>
    <row r="18" spans="2:49" x14ac:dyDescent="0.25">
      <c r="B18" t="s">
        <v>71</v>
      </c>
    </row>
    <row r="19" spans="2:49" x14ac:dyDescent="0.25">
      <c r="B19" t="s">
        <v>70</v>
      </c>
    </row>
    <row r="20" spans="2:49" x14ac:dyDescent="0.25">
      <c r="B20" t="s">
        <v>69</v>
      </c>
    </row>
    <row r="21" spans="2:49" x14ac:dyDescent="0.25">
      <c r="B21" s="36" t="s">
        <v>79</v>
      </c>
      <c r="C21" s="37"/>
      <c r="D21" s="37"/>
      <c r="E21" s="37"/>
      <c r="F21" s="37"/>
      <c r="G21" s="37"/>
      <c r="H21" s="37"/>
      <c r="I21" s="38"/>
    </row>
    <row r="22" spans="2:49" x14ac:dyDescent="0.25">
      <c r="B22" s="36" t="s">
        <v>80</v>
      </c>
      <c r="C22" s="37"/>
      <c r="D22" s="37"/>
      <c r="E22" s="37"/>
      <c r="F22" s="37"/>
      <c r="G22" s="37"/>
      <c r="H22" s="37"/>
      <c r="I22" s="38"/>
    </row>
    <row r="23" spans="2:49" x14ac:dyDescent="0.25">
      <c r="B23" s="36" t="s">
        <v>81</v>
      </c>
      <c r="C23" s="37"/>
      <c r="D23" s="37"/>
      <c r="E23" s="37"/>
      <c r="F23" s="37"/>
      <c r="G23" s="37"/>
      <c r="H23" s="37"/>
      <c r="I23" s="38"/>
    </row>
    <row r="24" spans="2:49" x14ac:dyDescent="0.25">
      <c r="B24" s="36" t="s">
        <v>82</v>
      </c>
      <c r="C24" s="37"/>
      <c r="D24" s="37"/>
      <c r="E24" s="37"/>
      <c r="F24" s="37"/>
      <c r="G24" s="37"/>
      <c r="H24" s="37"/>
      <c r="I24" s="38"/>
    </row>
    <row r="25" spans="2:49" x14ac:dyDescent="0.25">
      <c r="B25" s="36" t="s">
        <v>83</v>
      </c>
      <c r="C25" s="37"/>
      <c r="D25" s="37"/>
      <c r="E25" s="37"/>
      <c r="F25" s="37"/>
      <c r="G25" s="37"/>
      <c r="H25" s="37"/>
      <c r="I25" s="38"/>
    </row>
    <row r="26" spans="2:49" x14ac:dyDescent="0.25">
      <c r="B26" s="36" t="s">
        <v>84</v>
      </c>
      <c r="C26" s="37"/>
      <c r="D26" s="37"/>
      <c r="E26" s="37"/>
      <c r="F26" s="37"/>
      <c r="G26" s="37"/>
      <c r="H26" s="37"/>
      <c r="I26" s="38"/>
    </row>
    <row r="27" spans="2:49" x14ac:dyDescent="0.25">
      <c r="B27" s="36" t="s">
        <v>85</v>
      </c>
      <c r="C27" s="37"/>
      <c r="D27" s="37"/>
      <c r="E27" s="37"/>
      <c r="F27" s="37"/>
      <c r="G27" s="37"/>
      <c r="H27" s="37"/>
      <c r="I27" s="38"/>
    </row>
    <row r="28" spans="2:49" x14ac:dyDescent="0.25">
      <c r="B28" s="39" t="s">
        <v>86</v>
      </c>
      <c r="C28" s="40"/>
      <c r="D28" s="40"/>
      <c r="E28" s="40"/>
      <c r="F28" s="40"/>
      <c r="G28" s="40"/>
      <c r="H28" s="40"/>
      <c r="I28" s="41"/>
    </row>
    <row r="31" spans="2:49" ht="16.5" x14ac:dyDescent="0.3">
      <c r="B31" s="5" t="s">
        <v>58</v>
      </c>
    </row>
    <row r="32" spans="2:49" ht="16.5" customHeight="1" x14ac:dyDescent="0.25">
      <c r="B32" s="29" t="s">
        <v>89</v>
      </c>
      <c r="C32" s="30"/>
      <c r="D32" s="30"/>
      <c r="E32" s="30"/>
      <c r="F32" s="30"/>
      <c r="G32" s="31"/>
      <c r="H32" s="25" t="s">
        <v>93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7"/>
    </row>
    <row r="33" spans="2:49" ht="31.5" customHeight="1" x14ac:dyDescent="0.3">
      <c r="B33" s="32"/>
      <c r="C33" s="33"/>
      <c r="D33" s="33"/>
      <c r="E33" s="33"/>
      <c r="F33" s="33"/>
      <c r="G33" s="34"/>
      <c r="H33" s="18" t="s">
        <v>95</v>
      </c>
      <c r="I33" s="19"/>
      <c r="J33" s="19"/>
      <c r="K33" s="19"/>
      <c r="L33" s="19"/>
      <c r="M33" s="20"/>
      <c r="N33" s="18" t="s">
        <v>90</v>
      </c>
      <c r="O33" s="19"/>
      <c r="P33" s="19"/>
      <c r="Q33" s="19"/>
      <c r="R33" s="19"/>
      <c r="S33" s="20"/>
      <c r="T33" s="18" t="s">
        <v>87</v>
      </c>
      <c r="U33" s="19"/>
      <c r="V33" s="19"/>
      <c r="W33" s="19"/>
      <c r="X33" s="19"/>
      <c r="Y33" s="20"/>
      <c r="Z33" s="18" t="s">
        <v>91</v>
      </c>
      <c r="AA33" s="19"/>
      <c r="AB33" s="19"/>
      <c r="AC33" s="19"/>
      <c r="AD33" s="19"/>
      <c r="AE33" s="20"/>
      <c r="AF33" s="18" t="s">
        <v>88</v>
      </c>
      <c r="AG33" s="19"/>
      <c r="AH33" s="19"/>
      <c r="AI33" s="19"/>
      <c r="AJ33" s="19"/>
      <c r="AK33" s="20"/>
      <c r="AL33" s="18" t="s">
        <v>92</v>
      </c>
      <c r="AM33" s="19"/>
      <c r="AN33" s="19"/>
      <c r="AO33" s="19"/>
      <c r="AP33" s="19"/>
      <c r="AQ33" s="20"/>
      <c r="AR33" s="18" t="s">
        <v>62</v>
      </c>
      <c r="AS33" s="19"/>
      <c r="AT33" s="19"/>
      <c r="AU33" s="19"/>
      <c r="AV33" s="19"/>
      <c r="AW33" s="20"/>
    </row>
    <row r="34" spans="2:49" ht="16.5" x14ac:dyDescent="0.3">
      <c r="B34" s="21" t="s">
        <v>160</v>
      </c>
      <c r="C34" s="22"/>
      <c r="D34" s="21" t="s">
        <v>158</v>
      </c>
      <c r="E34" s="22"/>
      <c r="F34" s="23" t="s">
        <v>159</v>
      </c>
      <c r="G34" s="24"/>
      <c r="H34" s="21" t="s">
        <v>160</v>
      </c>
      <c r="I34" s="22"/>
      <c r="J34" s="21" t="s">
        <v>158</v>
      </c>
      <c r="K34" s="22"/>
      <c r="L34" s="23" t="s">
        <v>159</v>
      </c>
      <c r="M34" s="24"/>
      <c r="N34" s="21" t="s">
        <v>160</v>
      </c>
      <c r="O34" s="22"/>
      <c r="P34" s="21" t="s">
        <v>158</v>
      </c>
      <c r="Q34" s="22"/>
      <c r="R34" s="23" t="s">
        <v>159</v>
      </c>
      <c r="S34" s="24"/>
      <c r="T34" s="21" t="s">
        <v>160</v>
      </c>
      <c r="U34" s="22"/>
      <c r="V34" s="21" t="s">
        <v>158</v>
      </c>
      <c r="W34" s="22"/>
      <c r="X34" s="23" t="s">
        <v>159</v>
      </c>
      <c r="Y34" s="24"/>
      <c r="Z34" s="21" t="s">
        <v>160</v>
      </c>
      <c r="AA34" s="22"/>
      <c r="AB34" s="21" t="s">
        <v>158</v>
      </c>
      <c r="AC34" s="22"/>
      <c r="AD34" s="23" t="s">
        <v>159</v>
      </c>
      <c r="AE34" s="24"/>
      <c r="AF34" s="21" t="s">
        <v>160</v>
      </c>
      <c r="AG34" s="22"/>
      <c r="AH34" s="21" t="s">
        <v>158</v>
      </c>
      <c r="AI34" s="22"/>
      <c r="AJ34" s="23" t="s">
        <v>159</v>
      </c>
      <c r="AK34" s="24"/>
      <c r="AL34" s="21" t="s">
        <v>147</v>
      </c>
      <c r="AM34" s="22"/>
      <c r="AN34" s="21" t="s">
        <v>148</v>
      </c>
      <c r="AO34" s="22"/>
      <c r="AP34" s="23" t="s">
        <v>145</v>
      </c>
      <c r="AQ34" s="24"/>
      <c r="AR34" s="21" t="s">
        <v>143</v>
      </c>
      <c r="AS34" s="22"/>
      <c r="AT34" s="21" t="s">
        <v>144</v>
      </c>
      <c r="AU34" s="22"/>
      <c r="AV34" s="23" t="s">
        <v>145</v>
      </c>
      <c r="AW34" s="24"/>
    </row>
    <row r="35" spans="2:49" ht="16.5" x14ac:dyDescent="0.25">
      <c r="B35" s="15" t="s">
        <v>53</v>
      </c>
      <c r="C35" s="15" t="s">
        <v>54</v>
      </c>
      <c r="D35" s="15" t="s">
        <v>53</v>
      </c>
      <c r="E35" s="15" t="s">
        <v>54</v>
      </c>
      <c r="F35" s="15" t="s">
        <v>53</v>
      </c>
      <c r="G35" s="15" t="s">
        <v>54</v>
      </c>
      <c r="H35" s="15" t="s">
        <v>53</v>
      </c>
      <c r="I35" s="15" t="s">
        <v>54</v>
      </c>
      <c r="J35" s="15" t="s">
        <v>53</v>
      </c>
      <c r="K35" s="15" t="s">
        <v>54</v>
      </c>
      <c r="L35" s="15" t="s">
        <v>53</v>
      </c>
      <c r="M35" s="15" t="s">
        <v>54</v>
      </c>
      <c r="N35" s="15" t="s">
        <v>53</v>
      </c>
      <c r="O35" s="15" t="s">
        <v>54</v>
      </c>
      <c r="P35" s="15" t="s">
        <v>53</v>
      </c>
      <c r="Q35" s="15" t="s">
        <v>54</v>
      </c>
      <c r="R35" s="15" t="s">
        <v>53</v>
      </c>
      <c r="S35" s="15" t="s">
        <v>54</v>
      </c>
      <c r="T35" s="15" t="s">
        <v>53</v>
      </c>
      <c r="U35" s="15" t="s">
        <v>54</v>
      </c>
      <c r="V35" s="15" t="s">
        <v>53</v>
      </c>
      <c r="W35" s="15" t="s">
        <v>54</v>
      </c>
      <c r="X35" s="15" t="s">
        <v>53</v>
      </c>
      <c r="Y35" s="15" t="s">
        <v>54</v>
      </c>
      <c r="Z35" s="15" t="s">
        <v>53</v>
      </c>
      <c r="AA35" s="15" t="s">
        <v>54</v>
      </c>
      <c r="AB35" s="15" t="s">
        <v>53</v>
      </c>
      <c r="AC35" s="15" t="s">
        <v>54</v>
      </c>
      <c r="AD35" s="15" t="s">
        <v>53</v>
      </c>
      <c r="AE35" s="15" t="s">
        <v>54</v>
      </c>
      <c r="AF35" s="15" t="s">
        <v>53</v>
      </c>
      <c r="AG35" s="15" t="s">
        <v>54</v>
      </c>
      <c r="AH35" s="15" t="s">
        <v>53</v>
      </c>
      <c r="AI35" s="15" t="s">
        <v>54</v>
      </c>
      <c r="AJ35" s="15" t="s">
        <v>53</v>
      </c>
      <c r="AK35" s="15" t="s">
        <v>54</v>
      </c>
      <c r="AL35" s="15" t="s">
        <v>53</v>
      </c>
      <c r="AM35" s="15" t="s">
        <v>54</v>
      </c>
      <c r="AN35" s="15" t="s">
        <v>53</v>
      </c>
      <c r="AO35" s="15" t="s">
        <v>54</v>
      </c>
      <c r="AP35" s="15" t="s">
        <v>53</v>
      </c>
      <c r="AQ35" s="15" t="s">
        <v>54</v>
      </c>
      <c r="AR35" s="15" t="s">
        <v>53</v>
      </c>
      <c r="AS35" s="15" t="s">
        <v>54</v>
      </c>
      <c r="AT35" s="15" t="s">
        <v>53</v>
      </c>
      <c r="AU35" s="15" t="s">
        <v>54</v>
      </c>
      <c r="AV35" s="15" t="s">
        <v>53</v>
      </c>
      <c r="AW35" s="15" t="s">
        <v>54</v>
      </c>
    </row>
    <row r="36" spans="2:49" x14ac:dyDescent="0.25">
      <c r="B36" s="12">
        <v>0</v>
      </c>
      <c r="C36" s="12"/>
      <c r="D36" s="12">
        <v>1</v>
      </c>
      <c r="E36" s="12"/>
      <c r="F36" s="12">
        <v>1</v>
      </c>
      <c r="G36" s="12"/>
      <c r="H36" s="12">
        <v>0</v>
      </c>
      <c r="I36" s="12" t="e">
        <f>H36/B36%</f>
        <v>#DIV/0!</v>
      </c>
      <c r="J36" s="12">
        <v>1</v>
      </c>
      <c r="K36" s="12">
        <f>J36/D36%</f>
        <v>100</v>
      </c>
      <c r="L36" s="12">
        <v>1</v>
      </c>
      <c r="M36" s="12">
        <f>L36/F36%</f>
        <v>100</v>
      </c>
      <c r="N36" s="12">
        <v>0</v>
      </c>
      <c r="O36" s="12">
        <v>0</v>
      </c>
      <c r="P36" s="12">
        <v>0</v>
      </c>
      <c r="Q36" s="12">
        <f>P36/D36%</f>
        <v>0</v>
      </c>
      <c r="R36" s="12">
        <v>0</v>
      </c>
      <c r="S36" s="12" t="e">
        <f>R36/G36%</f>
        <v>#DIV/0!</v>
      </c>
      <c r="T36" s="12">
        <v>0</v>
      </c>
      <c r="U36" s="12"/>
      <c r="V36" s="12">
        <v>0</v>
      </c>
      <c r="W36" s="12">
        <f>V36/D36%</f>
        <v>0</v>
      </c>
      <c r="X36" s="12">
        <v>0</v>
      </c>
      <c r="Y36" s="12">
        <f>X36/F36%</f>
        <v>0</v>
      </c>
      <c r="Z36" s="12">
        <v>0</v>
      </c>
      <c r="AA36" s="12" t="e">
        <f>Z36/B36%</f>
        <v>#DIV/0!</v>
      </c>
      <c r="AB36" s="12">
        <v>0</v>
      </c>
      <c r="AC36" s="12">
        <f>AB36/D36%</f>
        <v>0</v>
      </c>
      <c r="AD36" s="12">
        <v>0</v>
      </c>
      <c r="AE36" s="12">
        <f>AD36/F36%</f>
        <v>0</v>
      </c>
      <c r="AF36" s="12">
        <v>0</v>
      </c>
      <c r="AG36" s="12" t="e">
        <f>AF36/B36%</f>
        <v>#DIV/0!</v>
      </c>
      <c r="AH36" s="12">
        <v>0</v>
      </c>
      <c r="AI36" s="12">
        <f>AH36/D36%</f>
        <v>0</v>
      </c>
      <c r="AJ36" s="12">
        <v>0</v>
      </c>
      <c r="AK36" s="12">
        <f>AJ36/F36%</f>
        <v>0</v>
      </c>
      <c r="AL36" s="12">
        <v>0</v>
      </c>
      <c r="AM36" s="12" t="e">
        <f>AL36/B36%</f>
        <v>#DIV/0!</v>
      </c>
      <c r="AN36" s="12">
        <v>0</v>
      </c>
      <c r="AO36" s="12">
        <f>AN36/D36%</f>
        <v>0</v>
      </c>
      <c r="AP36" s="12">
        <v>0</v>
      </c>
      <c r="AQ36" s="12">
        <f>AP36/F36%</f>
        <v>0</v>
      </c>
      <c r="AR36" s="12">
        <v>0</v>
      </c>
      <c r="AS36" s="12" t="e">
        <f>AR36/B36%</f>
        <v>#DIV/0!</v>
      </c>
      <c r="AT36" s="12">
        <v>0</v>
      </c>
      <c r="AU36" s="12">
        <f>AT36/D36%</f>
        <v>0</v>
      </c>
      <c r="AV36" s="12">
        <v>0</v>
      </c>
      <c r="AW36" s="12">
        <f>AV36/F36%</f>
        <v>0</v>
      </c>
    </row>
  </sheetData>
  <mergeCells count="51">
    <mergeCell ref="AP34:AQ34"/>
    <mergeCell ref="AR34:AS34"/>
    <mergeCell ref="AT34:AU34"/>
    <mergeCell ref="AV34:AW34"/>
    <mergeCell ref="AD34:AE34"/>
    <mergeCell ref="AF34:AG34"/>
    <mergeCell ref="AH34:AI34"/>
    <mergeCell ref="AJ34:AK34"/>
    <mergeCell ref="AL34:AM34"/>
    <mergeCell ref="AN34:AO34"/>
    <mergeCell ref="AB34:AC34"/>
    <mergeCell ref="AL33:AQ33"/>
    <mergeCell ref="AR33:AW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Z34:AA34"/>
    <mergeCell ref="B26:I26"/>
    <mergeCell ref="B27:I27"/>
    <mergeCell ref="B28:I28"/>
    <mergeCell ref="B32:G33"/>
    <mergeCell ref="H32:AW32"/>
    <mergeCell ref="H33:M33"/>
    <mergeCell ref="N33:S33"/>
    <mergeCell ref="T33:Y33"/>
    <mergeCell ref="Z33:AE33"/>
    <mergeCell ref="AF33:AK33"/>
    <mergeCell ref="B25:I25"/>
    <mergeCell ref="B9:D9"/>
    <mergeCell ref="E9:J9"/>
    <mergeCell ref="K9:P9"/>
    <mergeCell ref="E10:F10"/>
    <mergeCell ref="G10:H10"/>
    <mergeCell ref="I10:J10"/>
    <mergeCell ref="K10:L10"/>
    <mergeCell ref="M10:N10"/>
    <mergeCell ref="O10:P10"/>
    <mergeCell ref="B11:D11"/>
    <mergeCell ref="B21:I21"/>
    <mergeCell ref="B22:I22"/>
    <mergeCell ref="B23:I23"/>
    <mergeCell ref="B24:I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8"/>
  <sheetViews>
    <sheetView topLeftCell="U1" zoomScale="70" zoomScaleNormal="70" workbookViewId="0">
      <selection activeCell="O17" sqref="O17"/>
    </sheetView>
  </sheetViews>
  <sheetFormatPr defaultRowHeight="15" x14ac:dyDescent="0.25"/>
  <cols>
    <col min="1" max="1" width="3.140625" customWidth="1"/>
    <col min="2" max="4" width="9.7109375" customWidth="1"/>
    <col min="5" max="8" width="10.7109375" customWidth="1"/>
    <col min="9" max="9" width="10.85546875" customWidth="1"/>
    <col min="10" max="16" width="10.7109375" customWidth="1"/>
    <col min="17" max="46" width="9.140625" customWidth="1"/>
  </cols>
  <sheetData>
    <row r="1" spans="2:16" ht="16.5" x14ac:dyDescent="0.3">
      <c r="B1" s="5"/>
    </row>
    <row r="5" spans="2:16" ht="16.5" x14ac:dyDescent="0.3">
      <c r="B5" s="5" t="s">
        <v>151</v>
      </c>
      <c r="C5" s="5"/>
      <c r="D5" s="5"/>
      <c r="E5" s="5"/>
      <c r="F5" s="5"/>
      <c r="G5" s="5"/>
      <c r="H5" s="5"/>
      <c r="I5" s="5"/>
      <c r="J5" s="5"/>
    </row>
    <row r="7" spans="2:16" ht="16.5" x14ac:dyDescent="0.3">
      <c r="B7" s="5" t="s">
        <v>56</v>
      </c>
    </row>
    <row r="8" spans="2:16" ht="1.5" customHeight="1" x14ac:dyDescent="0.3">
      <c r="B8" s="1" t="s">
        <v>56</v>
      </c>
    </row>
    <row r="9" spans="2:16" ht="51" customHeight="1" x14ac:dyDescent="0.25">
      <c r="B9" s="25" t="s">
        <v>96</v>
      </c>
      <c r="C9" s="26"/>
      <c r="D9" s="27"/>
      <c r="E9" s="25" t="s">
        <v>99</v>
      </c>
      <c r="F9" s="26"/>
      <c r="G9" s="26"/>
      <c r="H9" s="26"/>
      <c r="I9" s="26"/>
      <c r="J9" s="27"/>
      <c r="K9" s="25" t="s">
        <v>100</v>
      </c>
      <c r="L9" s="26"/>
      <c r="M9" s="26"/>
      <c r="N9" s="26"/>
      <c r="O9" s="26"/>
      <c r="P9" s="27"/>
    </row>
    <row r="10" spans="2:16" ht="16.5" x14ac:dyDescent="0.3">
      <c r="B10" s="15" t="s">
        <v>157</v>
      </c>
      <c r="C10" s="15" t="s">
        <v>158</v>
      </c>
      <c r="D10" s="15" t="s">
        <v>159</v>
      </c>
      <c r="E10" s="21" t="s">
        <v>160</v>
      </c>
      <c r="F10" s="22"/>
      <c r="G10" s="21" t="s">
        <v>158</v>
      </c>
      <c r="H10" s="22"/>
      <c r="I10" s="23" t="s">
        <v>159</v>
      </c>
      <c r="J10" s="24"/>
      <c r="K10" s="21" t="s">
        <v>160</v>
      </c>
      <c r="L10" s="22"/>
      <c r="M10" s="21" t="s">
        <v>158</v>
      </c>
      <c r="N10" s="22"/>
      <c r="O10" s="23" t="s">
        <v>159</v>
      </c>
      <c r="P10" s="24"/>
    </row>
    <row r="11" spans="2:16" ht="16.5" x14ac:dyDescent="0.3">
      <c r="B11" s="21" t="s">
        <v>53</v>
      </c>
      <c r="C11" s="35"/>
      <c r="D11" s="22"/>
      <c r="E11" s="15" t="s">
        <v>53</v>
      </c>
      <c r="F11" s="15" t="s">
        <v>54</v>
      </c>
      <c r="G11" s="15" t="s">
        <v>53</v>
      </c>
      <c r="H11" s="15" t="s">
        <v>54</v>
      </c>
      <c r="I11" s="15" t="s">
        <v>53</v>
      </c>
      <c r="J11" s="15" t="s">
        <v>54</v>
      </c>
      <c r="K11" s="15" t="s">
        <v>53</v>
      </c>
      <c r="L11" s="15" t="s">
        <v>54</v>
      </c>
      <c r="M11" s="15" t="s">
        <v>53</v>
      </c>
      <c r="N11" s="15" t="s">
        <v>54</v>
      </c>
      <c r="O11" s="15" t="s">
        <v>53</v>
      </c>
      <c r="P11" s="15" t="s">
        <v>54</v>
      </c>
    </row>
    <row r="12" spans="2:16" ht="16.5" x14ac:dyDescent="0.3">
      <c r="B12" s="14">
        <v>1</v>
      </c>
      <c r="C12" s="14">
        <v>1</v>
      </c>
      <c r="D12" s="13">
        <v>1</v>
      </c>
      <c r="E12" s="14">
        <v>0</v>
      </c>
      <c r="F12" s="14">
        <f>E12/B12%</f>
        <v>0</v>
      </c>
      <c r="G12" s="14">
        <v>0</v>
      </c>
      <c r="H12" s="14">
        <f>G12/C12%</f>
        <v>0</v>
      </c>
      <c r="I12" s="14">
        <v>0</v>
      </c>
      <c r="J12" s="14">
        <f>I12/D12%</f>
        <v>0</v>
      </c>
      <c r="K12" s="14">
        <v>0</v>
      </c>
      <c r="L12" s="14" t="e">
        <f>K12/E12%</f>
        <v>#DIV/0!</v>
      </c>
      <c r="M12" s="14">
        <v>0</v>
      </c>
      <c r="N12" s="14" t="e">
        <f>M12/G12%</f>
        <v>#DIV/0!</v>
      </c>
      <c r="O12" s="14">
        <v>0</v>
      </c>
      <c r="P12" s="14" t="e">
        <f>O12/I12%</f>
        <v>#DIV/0!</v>
      </c>
    </row>
    <row r="13" spans="2:16" x14ac:dyDescent="0.25">
      <c r="B13" s="17" t="s">
        <v>101</v>
      </c>
    </row>
    <row r="14" spans="2:16" x14ac:dyDescent="0.25">
      <c r="B14" s="17" t="s">
        <v>102</v>
      </c>
    </row>
    <row r="15" spans="2:16" x14ac:dyDescent="0.25">
      <c r="B15" t="s">
        <v>103</v>
      </c>
    </row>
    <row r="16" spans="2:16" ht="15" customHeight="1" x14ac:dyDescent="0.25">
      <c r="B16" t="s">
        <v>97</v>
      </c>
    </row>
    <row r="17" spans="2:49" ht="15" customHeight="1" x14ac:dyDescent="0.25">
      <c r="B17" t="s">
        <v>106</v>
      </c>
    </row>
    <row r="18" spans="2:49" x14ac:dyDescent="0.25">
      <c r="B18" t="s">
        <v>104</v>
      </c>
    </row>
    <row r="19" spans="2:49" x14ac:dyDescent="0.25">
      <c r="B19" t="s">
        <v>105</v>
      </c>
    </row>
    <row r="20" spans="2:49" x14ac:dyDescent="0.25">
      <c r="B20" t="s">
        <v>98</v>
      </c>
    </row>
    <row r="21" spans="2:49" x14ac:dyDescent="0.25">
      <c r="B21" t="s">
        <v>77</v>
      </c>
    </row>
    <row r="23" spans="2:49" ht="16.5" x14ac:dyDescent="0.3">
      <c r="B23" s="5" t="s">
        <v>58</v>
      </c>
    </row>
    <row r="24" spans="2:49" ht="16.5" customHeight="1" x14ac:dyDescent="0.25">
      <c r="B24" s="29" t="s">
        <v>107</v>
      </c>
      <c r="C24" s="30"/>
      <c r="D24" s="30"/>
      <c r="E24" s="30"/>
      <c r="F24" s="30"/>
      <c r="G24" s="31"/>
      <c r="H24" s="25" t="s">
        <v>109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7"/>
    </row>
    <row r="25" spans="2:49" ht="31.5" customHeight="1" x14ac:dyDescent="0.3">
      <c r="B25" s="32"/>
      <c r="C25" s="33"/>
      <c r="D25" s="33"/>
      <c r="E25" s="33"/>
      <c r="F25" s="33"/>
      <c r="G25" s="34"/>
      <c r="H25" s="18" t="s">
        <v>95</v>
      </c>
      <c r="I25" s="19"/>
      <c r="J25" s="19"/>
      <c r="K25" s="19"/>
      <c r="L25" s="19"/>
      <c r="M25" s="20"/>
      <c r="N25" s="18" t="s">
        <v>90</v>
      </c>
      <c r="O25" s="19"/>
      <c r="P25" s="19"/>
      <c r="Q25" s="19"/>
      <c r="R25" s="19"/>
      <c r="S25" s="20"/>
      <c r="T25" s="18" t="s">
        <v>87</v>
      </c>
      <c r="U25" s="19"/>
      <c r="V25" s="19"/>
      <c r="W25" s="19"/>
      <c r="X25" s="19"/>
      <c r="Y25" s="20"/>
      <c r="Z25" s="18" t="s">
        <v>91</v>
      </c>
      <c r="AA25" s="19"/>
      <c r="AB25" s="19"/>
      <c r="AC25" s="19"/>
      <c r="AD25" s="19"/>
      <c r="AE25" s="20"/>
      <c r="AF25" s="18" t="s">
        <v>88</v>
      </c>
      <c r="AG25" s="19"/>
      <c r="AH25" s="19"/>
      <c r="AI25" s="19"/>
      <c r="AJ25" s="19"/>
      <c r="AK25" s="20"/>
      <c r="AL25" s="18" t="s">
        <v>108</v>
      </c>
      <c r="AM25" s="19"/>
      <c r="AN25" s="19"/>
      <c r="AO25" s="19"/>
      <c r="AP25" s="19"/>
      <c r="AQ25" s="20"/>
      <c r="AR25" s="18" t="s">
        <v>62</v>
      </c>
      <c r="AS25" s="19"/>
      <c r="AT25" s="19"/>
      <c r="AU25" s="19"/>
      <c r="AV25" s="19"/>
      <c r="AW25" s="20"/>
    </row>
    <row r="26" spans="2:49" ht="16.5" x14ac:dyDescent="0.3">
      <c r="B26" s="21" t="s">
        <v>160</v>
      </c>
      <c r="C26" s="22"/>
      <c r="D26" s="21" t="s">
        <v>158</v>
      </c>
      <c r="E26" s="22"/>
      <c r="F26" s="23" t="s">
        <v>159</v>
      </c>
      <c r="G26" s="24"/>
      <c r="H26" s="21" t="s">
        <v>160</v>
      </c>
      <c r="I26" s="22"/>
      <c r="J26" s="21" t="s">
        <v>158</v>
      </c>
      <c r="K26" s="22"/>
      <c r="L26" s="23" t="s">
        <v>159</v>
      </c>
      <c r="M26" s="24"/>
      <c r="N26" s="21" t="s">
        <v>160</v>
      </c>
      <c r="O26" s="22"/>
      <c r="P26" s="21" t="s">
        <v>158</v>
      </c>
      <c r="Q26" s="22"/>
      <c r="R26" s="23" t="s">
        <v>159</v>
      </c>
      <c r="S26" s="24"/>
      <c r="T26" s="21" t="s">
        <v>160</v>
      </c>
      <c r="U26" s="22"/>
      <c r="V26" s="21" t="s">
        <v>158</v>
      </c>
      <c r="W26" s="22"/>
      <c r="X26" s="23" t="s">
        <v>159</v>
      </c>
      <c r="Y26" s="24"/>
      <c r="Z26" s="21" t="s">
        <v>160</v>
      </c>
      <c r="AA26" s="22"/>
      <c r="AB26" s="21" t="s">
        <v>158</v>
      </c>
      <c r="AC26" s="22"/>
      <c r="AD26" s="23" t="s">
        <v>159</v>
      </c>
      <c r="AE26" s="24"/>
      <c r="AF26" s="21" t="s">
        <v>160</v>
      </c>
      <c r="AG26" s="22"/>
      <c r="AH26" s="21" t="s">
        <v>158</v>
      </c>
      <c r="AI26" s="22"/>
      <c r="AJ26" s="23" t="s">
        <v>159</v>
      </c>
      <c r="AK26" s="24"/>
      <c r="AL26" s="21" t="s">
        <v>160</v>
      </c>
      <c r="AM26" s="22"/>
      <c r="AN26" s="21" t="s">
        <v>158</v>
      </c>
      <c r="AO26" s="22"/>
      <c r="AP26" s="23" t="s">
        <v>159</v>
      </c>
      <c r="AQ26" s="24"/>
      <c r="AR26" s="21" t="s">
        <v>160</v>
      </c>
      <c r="AS26" s="22"/>
      <c r="AT26" s="21" t="s">
        <v>158</v>
      </c>
      <c r="AU26" s="22"/>
      <c r="AV26" s="23" t="s">
        <v>159</v>
      </c>
      <c r="AW26" s="24"/>
    </row>
    <row r="27" spans="2:49" ht="16.5" x14ac:dyDescent="0.25">
      <c r="B27" s="15" t="s">
        <v>53</v>
      </c>
      <c r="C27" s="15" t="s">
        <v>54</v>
      </c>
      <c r="D27" s="15" t="s">
        <v>53</v>
      </c>
      <c r="E27" s="15" t="s">
        <v>54</v>
      </c>
      <c r="F27" s="15" t="s">
        <v>53</v>
      </c>
      <c r="G27" s="15" t="s">
        <v>54</v>
      </c>
      <c r="H27" s="15" t="s">
        <v>53</v>
      </c>
      <c r="I27" s="15" t="s">
        <v>54</v>
      </c>
      <c r="J27" s="15" t="s">
        <v>53</v>
      </c>
      <c r="K27" s="15" t="s">
        <v>54</v>
      </c>
      <c r="L27" s="15" t="s">
        <v>53</v>
      </c>
      <c r="M27" s="15" t="s">
        <v>54</v>
      </c>
      <c r="N27" s="15" t="s">
        <v>53</v>
      </c>
      <c r="O27" s="15" t="s">
        <v>54</v>
      </c>
      <c r="P27" s="15" t="s">
        <v>53</v>
      </c>
      <c r="Q27" s="15" t="s">
        <v>54</v>
      </c>
      <c r="R27" s="15" t="s">
        <v>53</v>
      </c>
      <c r="S27" s="15" t="s">
        <v>54</v>
      </c>
      <c r="T27" s="15" t="s">
        <v>53</v>
      </c>
      <c r="U27" s="15" t="s">
        <v>54</v>
      </c>
      <c r="V27" s="15" t="s">
        <v>53</v>
      </c>
      <c r="W27" s="15" t="s">
        <v>54</v>
      </c>
      <c r="X27" s="15" t="s">
        <v>53</v>
      </c>
      <c r="Y27" s="15" t="s">
        <v>54</v>
      </c>
      <c r="Z27" s="15" t="s">
        <v>53</v>
      </c>
      <c r="AA27" s="15" t="s">
        <v>54</v>
      </c>
      <c r="AB27" s="15" t="s">
        <v>53</v>
      </c>
      <c r="AC27" s="15" t="s">
        <v>54</v>
      </c>
      <c r="AD27" s="15" t="s">
        <v>53</v>
      </c>
      <c r="AE27" s="15" t="s">
        <v>54</v>
      </c>
      <c r="AF27" s="15" t="s">
        <v>53</v>
      </c>
      <c r="AG27" s="15" t="s">
        <v>54</v>
      </c>
      <c r="AH27" s="15" t="s">
        <v>53</v>
      </c>
      <c r="AI27" s="15" t="s">
        <v>54</v>
      </c>
      <c r="AJ27" s="15" t="s">
        <v>53</v>
      </c>
      <c r="AK27" s="15" t="s">
        <v>54</v>
      </c>
      <c r="AL27" s="15" t="s">
        <v>53</v>
      </c>
      <c r="AM27" s="15" t="s">
        <v>54</v>
      </c>
      <c r="AN27" s="15" t="s">
        <v>53</v>
      </c>
      <c r="AO27" s="15" t="s">
        <v>54</v>
      </c>
      <c r="AP27" s="15" t="s">
        <v>53</v>
      </c>
      <c r="AQ27" s="15" t="s">
        <v>54</v>
      </c>
      <c r="AR27" s="15" t="s">
        <v>53</v>
      </c>
      <c r="AS27" s="15" t="s">
        <v>54</v>
      </c>
      <c r="AT27" s="15" t="s">
        <v>53</v>
      </c>
      <c r="AU27" s="15" t="s">
        <v>54</v>
      </c>
      <c r="AV27" s="15" t="s">
        <v>53</v>
      </c>
      <c r="AW27" s="15" t="s">
        <v>54</v>
      </c>
    </row>
    <row r="28" spans="2:49" x14ac:dyDescent="0.25">
      <c r="B28" s="12">
        <v>0</v>
      </c>
      <c r="C28" s="12"/>
      <c r="D28" s="12">
        <v>0</v>
      </c>
      <c r="E28" s="12"/>
      <c r="F28" s="12">
        <v>0</v>
      </c>
      <c r="G28" s="12"/>
      <c r="H28" s="12">
        <v>0</v>
      </c>
      <c r="I28" s="12" t="e">
        <f>H28/B28%</f>
        <v>#DIV/0!</v>
      </c>
      <c r="J28" s="12">
        <v>0</v>
      </c>
      <c r="K28" s="12" t="e">
        <f>J28/D28%</f>
        <v>#DIV/0!</v>
      </c>
      <c r="L28" s="12">
        <v>0</v>
      </c>
      <c r="M28" s="12" t="e">
        <f>L28/F28%</f>
        <v>#DIV/0!</v>
      </c>
      <c r="N28" s="12">
        <v>0</v>
      </c>
      <c r="O28" s="12" t="e">
        <f>N28/B28%</f>
        <v>#DIV/0!</v>
      </c>
      <c r="P28" s="12">
        <v>0</v>
      </c>
      <c r="Q28" s="12" t="e">
        <f>P28/D28%</f>
        <v>#DIV/0!</v>
      </c>
      <c r="R28" s="12">
        <v>0</v>
      </c>
      <c r="S28" s="12" t="e">
        <f>R28/F28%</f>
        <v>#DIV/0!</v>
      </c>
      <c r="T28" s="12">
        <v>0</v>
      </c>
      <c r="U28" s="12" t="e">
        <f>T28/B28%</f>
        <v>#DIV/0!</v>
      </c>
      <c r="V28" s="12">
        <v>0</v>
      </c>
      <c r="W28" s="12" t="e">
        <f>V28/D28%</f>
        <v>#DIV/0!</v>
      </c>
      <c r="X28" s="12">
        <v>0</v>
      </c>
      <c r="Y28" s="12" t="e">
        <f>X28/F28%</f>
        <v>#DIV/0!</v>
      </c>
      <c r="Z28" s="12">
        <v>0</v>
      </c>
      <c r="AA28" s="12" t="e">
        <f>Z28/B28%</f>
        <v>#DIV/0!</v>
      </c>
      <c r="AB28" s="12">
        <v>0</v>
      </c>
      <c r="AC28" s="12" t="e">
        <f>AB28/D28%</f>
        <v>#DIV/0!</v>
      </c>
      <c r="AD28" s="12">
        <v>0</v>
      </c>
      <c r="AE28" s="12" t="e">
        <f>AD28/F28%</f>
        <v>#DIV/0!</v>
      </c>
      <c r="AF28" s="12">
        <v>0</v>
      </c>
      <c r="AG28" s="12" t="e">
        <f>AF28/B28%</f>
        <v>#DIV/0!</v>
      </c>
      <c r="AH28" s="12">
        <v>0</v>
      </c>
      <c r="AI28" s="12" t="e">
        <f>AH28/D28%</f>
        <v>#DIV/0!</v>
      </c>
      <c r="AJ28" s="12">
        <v>0</v>
      </c>
      <c r="AK28" s="12" t="e">
        <f>AJ28/F28%</f>
        <v>#DIV/0!</v>
      </c>
      <c r="AL28" s="12">
        <v>0</v>
      </c>
      <c r="AM28" s="12" t="e">
        <f>AL28/B28%</f>
        <v>#DIV/0!</v>
      </c>
      <c r="AN28" s="12">
        <v>0</v>
      </c>
      <c r="AO28" s="12" t="e">
        <f>AN28/D28%</f>
        <v>#DIV/0!</v>
      </c>
      <c r="AP28" s="12">
        <v>0</v>
      </c>
      <c r="AQ28" s="12" t="e">
        <f>AP28/F28%</f>
        <v>#DIV/0!</v>
      </c>
      <c r="AR28" s="12">
        <v>1</v>
      </c>
      <c r="AS28" s="12" t="e">
        <f>AR28/B28%</f>
        <v>#DIV/0!</v>
      </c>
      <c r="AT28" s="12">
        <v>1</v>
      </c>
      <c r="AU28" s="12" t="e">
        <f>AT28/D28%</f>
        <v>#DIV/0!</v>
      </c>
      <c r="AV28" s="12">
        <v>1</v>
      </c>
      <c r="AW28" s="12" t="e">
        <f>AV28/F28%</f>
        <v>#DIV/0!</v>
      </c>
    </row>
  </sheetData>
  <mergeCells count="43">
    <mergeCell ref="AR25:AW25"/>
    <mergeCell ref="AR26:AS26"/>
    <mergeCell ref="AT26:AU26"/>
    <mergeCell ref="AV26:AW26"/>
    <mergeCell ref="H24:AW24"/>
    <mergeCell ref="AL25:AQ25"/>
    <mergeCell ref="AL26:AM26"/>
    <mergeCell ref="AN26:AO26"/>
    <mergeCell ref="AP26:AQ26"/>
    <mergeCell ref="AF25:AK25"/>
    <mergeCell ref="AF26:AG26"/>
    <mergeCell ref="AH26:AI26"/>
    <mergeCell ref="AJ26:AK26"/>
    <mergeCell ref="Z25:AE25"/>
    <mergeCell ref="Z26:AA26"/>
    <mergeCell ref="AB26:AC26"/>
    <mergeCell ref="AD26:AE26"/>
    <mergeCell ref="T25:Y25"/>
    <mergeCell ref="T26:U26"/>
    <mergeCell ref="V26:W26"/>
    <mergeCell ref="X26:Y26"/>
    <mergeCell ref="N25:S25"/>
    <mergeCell ref="N26:O26"/>
    <mergeCell ref="P26:Q26"/>
    <mergeCell ref="R26:S26"/>
    <mergeCell ref="B9:D9"/>
    <mergeCell ref="O10:P10"/>
    <mergeCell ref="E9:J9"/>
    <mergeCell ref="K9:P9"/>
    <mergeCell ref="E10:F10"/>
    <mergeCell ref="G10:H10"/>
    <mergeCell ref="I10:J10"/>
    <mergeCell ref="K10:L10"/>
    <mergeCell ref="M10:N10"/>
    <mergeCell ref="B11:D11"/>
    <mergeCell ref="B24:G25"/>
    <mergeCell ref="H25:M25"/>
    <mergeCell ref="L26:M26"/>
    <mergeCell ref="B26:C26"/>
    <mergeCell ref="D26:E26"/>
    <mergeCell ref="F26:G26"/>
    <mergeCell ref="H26:I26"/>
    <mergeCell ref="J26:K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opLeftCell="A19" workbookViewId="0">
      <selection activeCell="B22" sqref="B22:D22"/>
    </sheetView>
  </sheetViews>
  <sheetFormatPr defaultRowHeight="15" x14ac:dyDescent="0.25"/>
  <cols>
    <col min="1" max="1" width="3.140625" customWidth="1"/>
    <col min="2" max="4" width="9.7109375" customWidth="1"/>
    <col min="5" max="8" width="10.7109375" customWidth="1"/>
    <col min="9" max="9" width="10.85546875" customWidth="1"/>
    <col min="10" max="16" width="10.7109375" customWidth="1"/>
    <col min="17" max="46" width="9.140625" customWidth="1"/>
  </cols>
  <sheetData>
    <row r="1" spans="2:16" ht="16.5" x14ac:dyDescent="0.3">
      <c r="B1" s="5"/>
    </row>
    <row r="5" spans="2:16" ht="16.5" x14ac:dyDescent="0.3">
      <c r="B5" s="5" t="s">
        <v>152</v>
      </c>
      <c r="C5" s="5"/>
      <c r="D5" s="5"/>
      <c r="E5" s="5"/>
      <c r="F5" s="5"/>
      <c r="G5" s="5"/>
      <c r="H5" s="5"/>
      <c r="I5" s="5"/>
      <c r="J5" s="5"/>
    </row>
    <row r="7" spans="2:16" ht="16.5" x14ac:dyDescent="0.3">
      <c r="B7" s="5"/>
    </row>
    <row r="8" spans="2:16" ht="1.5" customHeight="1" x14ac:dyDescent="0.3">
      <c r="B8" s="1" t="s">
        <v>56</v>
      </c>
    </row>
    <row r="9" spans="2:16" ht="51" customHeight="1" x14ac:dyDescent="0.25">
      <c r="B9" s="25" t="s">
        <v>120</v>
      </c>
      <c r="C9" s="26"/>
      <c r="D9" s="27"/>
      <c r="E9" s="25" t="s">
        <v>112</v>
      </c>
      <c r="F9" s="26"/>
      <c r="G9" s="26"/>
      <c r="H9" s="26"/>
      <c r="I9" s="26"/>
      <c r="J9" s="27"/>
      <c r="K9" s="25" t="s">
        <v>113</v>
      </c>
      <c r="L9" s="26"/>
      <c r="M9" s="26"/>
      <c r="N9" s="26"/>
      <c r="O9" s="26"/>
      <c r="P9" s="27"/>
    </row>
    <row r="10" spans="2:16" ht="16.5" x14ac:dyDescent="0.3">
      <c r="B10" s="15" t="s">
        <v>157</v>
      </c>
      <c r="C10" s="15" t="s">
        <v>158</v>
      </c>
      <c r="D10" s="15" t="s">
        <v>159</v>
      </c>
      <c r="E10" s="21" t="s">
        <v>160</v>
      </c>
      <c r="F10" s="22"/>
      <c r="G10" s="21" t="s">
        <v>158</v>
      </c>
      <c r="H10" s="22"/>
      <c r="I10" s="23" t="s">
        <v>159</v>
      </c>
      <c r="J10" s="24"/>
      <c r="K10" s="21" t="s">
        <v>160</v>
      </c>
      <c r="L10" s="22"/>
      <c r="M10" s="21" t="s">
        <v>158</v>
      </c>
      <c r="N10" s="22"/>
      <c r="O10" s="23" t="s">
        <v>159</v>
      </c>
      <c r="P10" s="24"/>
    </row>
    <row r="11" spans="2:16" ht="16.5" x14ac:dyDescent="0.3">
      <c r="B11" s="21" t="s">
        <v>53</v>
      </c>
      <c r="C11" s="35"/>
      <c r="D11" s="22"/>
      <c r="E11" s="15" t="s">
        <v>53</v>
      </c>
      <c r="F11" s="15" t="s">
        <v>54</v>
      </c>
      <c r="G11" s="15" t="s">
        <v>53</v>
      </c>
      <c r="H11" s="15" t="s">
        <v>54</v>
      </c>
      <c r="I11" s="15" t="s">
        <v>53</v>
      </c>
      <c r="J11" s="15" t="s">
        <v>54</v>
      </c>
      <c r="K11" s="15" t="s">
        <v>53</v>
      </c>
      <c r="L11" s="15" t="s">
        <v>54</v>
      </c>
      <c r="M11" s="15" t="s">
        <v>53</v>
      </c>
      <c r="N11" s="15" t="s">
        <v>54</v>
      </c>
      <c r="O11" s="15" t="s">
        <v>53</v>
      </c>
      <c r="P11" s="15" t="s">
        <v>54</v>
      </c>
    </row>
    <row r="12" spans="2:16" ht="16.5" x14ac:dyDescent="0.3">
      <c r="B12" s="14">
        <v>17</v>
      </c>
      <c r="C12" s="14">
        <v>12</v>
      </c>
      <c r="D12" s="13">
        <v>12</v>
      </c>
      <c r="E12" s="14">
        <v>17</v>
      </c>
      <c r="F12" s="14"/>
      <c r="G12" s="14">
        <v>12</v>
      </c>
      <c r="H12" s="14"/>
      <c r="I12" s="14">
        <v>12</v>
      </c>
      <c r="J12" s="14"/>
      <c r="K12" s="14">
        <v>17</v>
      </c>
      <c r="L12" s="14"/>
      <c r="M12" s="14">
        <v>12</v>
      </c>
      <c r="N12" s="14"/>
      <c r="O12" s="14">
        <v>12</v>
      </c>
      <c r="P12" s="14"/>
    </row>
    <row r="13" spans="2:16" ht="51" customHeight="1" x14ac:dyDescent="0.25">
      <c r="B13" s="25" t="s">
        <v>121</v>
      </c>
      <c r="C13" s="26"/>
      <c r="D13" s="27"/>
      <c r="E13" s="25" t="s">
        <v>110</v>
      </c>
      <c r="F13" s="26"/>
      <c r="G13" s="26"/>
      <c r="H13" s="26"/>
      <c r="I13" s="26"/>
      <c r="J13" s="27"/>
      <c r="K13" s="25" t="s">
        <v>111</v>
      </c>
      <c r="L13" s="26"/>
      <c r="M13" s="26"/>
      <c r="N13" s="26"/>
      <c r="O13" s="26"/>
      <c r="P13" s="27"/>
    </row>
    <row r="14" spans="2:16" ht="16.5" x14ac:dyDescent="0.3">
      <c r="B14" s="15" t="s">
        <v>157</v>
      </c>
      <c r="C14" s="15" t="s">
        <v>158</v>
      </c>
      <c r="D14" s="15" t="s">
        <v>159</v>
      </c>
      <c r="E14" s="21" t="s">
        <v>160</v>
      </c>
      <c r="F14" s="22"/>
      <c r="G14" s="21" t="s">
        <v>158</v>
      </c>
      <c r="H14" s="22"/>
      <c r="I14" s="23" t="s">
        <v>159</v>
      </c>
      <c r="J14" s="24"/>
      <c r="K14" s="21" t="s">
        <v>160</v>
      </c>
      <c r="L14" s="22"/>
      <c r="M14" s="21" t="s">
        <v>158</v>
      </c>
      <c r="N14" s="22"/>
      <c r="O14" s="23" t="s">
        <v>159</v>
      </c>
      <c r="P14" s="24"/>
    </row>
    <row r="15" spans="2:16" ht="16.5" x14ac:dyDescent="0.3">
      <c r="B15" s="21" t="s">
        <v>53</v>
      </c>
      <c r="C15" s="35"/>
      <c r="D15" s="22"/>
      <c r="E15" s="15" t="s">
        <v>53</v>
      </c>
      <c r="F15" s="15" t="s">
        <v>54</v>
      </c>
      <c r="G15" s="15" t="s">
        <v>53</v>
      </c>
      <c r="H15" s="15" t="s">
        <v>54</v>
      </c>
      <c r="I15" s="15" t="s">
        <v>53</v>
      </c>
      <c r="J15" s="15" t="s">
        <v>54</v>
      </c>
      <c r="K15" s="15" t="s">
        <v>53</v>
      </c>
      <c r="L15" s="15" t="s">
        <v>54</v>
      </c>
      <c r="M15" s="15" t="s">
        <v>53</v>
      </c>
      <c r="N15" s="15" t="s">
        <v>54</v>
      </c>
      <c r="O15" s="15" t="s">
        <v>53</v>
      </c>
      <c r="P15" s="15" t="s">
        <v>54</v>
      </c>
    </row>
    <row r="16" spans="2:16" ht="15" customHeight="1" x14ac:dyDescent="0.3">
      <c r="B16" s="14">
        <v>15</v>
      </c>
      <c r="C16" s="14">
        <v>11</v>
      </c>
      <c r="D16" s="13">
        <v>11</v>
      </c>
      <c r="E16" s="14">
        <v>15</v>
      </c>
      <c r="F16" s="14"/>
      <c r="G16" s="14">
        <v>11</v>
      </c>
      <c r="H16" s="14"/>
      <c r="I16" s="14">
        <v>11</v>
      </c>
      <c r="J16" s="14"/>
      <c r="K16" s="14">
        <v>15</v>
      </c>
      <c r="L16" s="14"/>
      <c r="M16" s="14">
        <v>11</v>
      </c>
      <c r="N16" s="14"/>
      <c r="O16" s="14">
        <v>11</v>
      </c>
      <c r="P16" s="14"/>
    </row>
    <row r="17" spans="2:16" ht="51" customHeight="1" x14ac:dyDescent="0.25">
      <c r="B17" s="25" t="s">
        <v>122</v>
      </c>
      <c r="C17" s="26"/>
      <c r="D17" s="27"/>
      <c r="E17" s="25" t="s">
        <v>114</v>
      </c>
      <c r="F17" s="26"/>
      <c r="G17" s="26"/>
      <c r="H17" s="26"/>
      <c r="I17" s="26"/>
      <c r="J17" s="27"/>
      <c r="K17" s="25" t="s">
        <v>115</v>
      </c>
      <c r="L17" s="26"/>
      <c r="M17" s="26"/>
      <c r="N17" s="26"/>
      <c r="O17" s="26"/>
      <c r="P17" s="27"/>
    </row>
    <row r="18" spans="2:16" ht="16.5" x14ac:dyDescent="0.3">
      <c r="B18" s="15" t="s">
        <v>157</v>
      </c>
      <c r="C18" s="15" t="s">
        <v>158</v>
      </c>
      <c r="D18" s="15" t="s">
        <v>159</v>
      </c>
      <c r="E18" s="21" t="s">
        <v>160</v>
      </c>
      <c r="F18" s="22"/>
      <c r="G18" s="21" t="s">
        <v>158</v>
      </c>
      <c r="H18" s="22"/>
      <c r="I18" s="23" t="s">
        <v>159</v>
      </c>
      <c r="J18" s="24"/>
      <c r="K18" s="21" t="s">
        <v>160</v>
      </c>
      <c r="L18" s="22"/>
      <c r="M18" s="21" t="s">
        <v>158</v>
      </c>
      <c r="N18" s="22"/>
      <c r="O18" s="23" t="s">
        <v>159</v>
      </c>
      <c r="P18" s="24"/>
    </row>
    <row r="19" spans="2:16" ht="16.5" x14ac:dyDescent="0.3">
      <c r="B19" s="21" t="s">
        <v>53</v>
      </c>
      <c r="C19" s="35"/>
      <c r="D19" s="22"/>
      <c r="E19" s="15" t="s">
        <v>53</v>
      </c>
      <c r="F19" s="15" t="s">
        <v>54</v>
      </c>
      <c r="G19" s="15" t="s">
        <v>53</v>
      </c>
      <c r="H19" s="15" t="s">
        <v>54</v>
      </c>
      <c r="I19" s="15" t="s">
        <v>53</v>
      </c>
      <c r="J19" s="15" t="s">
        <v>54</v>
      </c>
      <c r="K19" s="15" t="s">
        <v>53</v>
      </c>
      <c r="L19" s="15" t="s">
        <v>54</v>
      </c>
      <c r="M19" s="15" t="s">
        <v>53</v>
      </c>
      <c r="N19" s="15" t="s">
        <v>54</v>
      </c>
      <c r="O19" s="15" t="s">
        <v>53</v>
      </c>
      <c r="P19" s="15" t="s">
        <v>54</v>
      </c>
    </row>
    <row r="20" spans="2:16" ht="16.5" x14ac:dyDescent="0.3">
      <c r="B20" s="14">
        <v>1</v>
      </c>
      <c r="C20" s="14">
        <v>1</v>
      </c>
      <c r="D20" s="13">
        <v>1</v>
      </c>
      <c r="E20" s="14">
        <v>1</v>
      </c>
      <c r="F20" s="14"/>
      <c r="G20" s="14">
        <v>1</v>
      </c>
      <c r="H20" s="14"/>
      <c r="I20" s="14">
        <v>1</v>
      </c>
      <c r="J20" s="14"/>
      <c r="K20" s="14">
        <v>1</v>
      </c>
      <c r="L20" s="14"/>
      <c r="M20" s="14">
        <v>1</v>
      </c>
      <c r="N20" s="14"/>
      <c r="O20" s="14">
        <v>1</v>
      </c>
      <c r="P20" s="14"/>
    </row>
    <row r="21" spans="2:16" ht="51" customHeight="1" x14ac:dyDescent="0.25">
      <c r="B21" s="25" t="s">
        <v>123</v>
      </c>
      <c r="C21" s="26"/>
      <c r="D21" s="27"/>
      <c r="E21" s="25" t="s">
        <v>116</v>
      </c>
      <c r="F21" s="26"/>
      <c r="G21" s="26"/>
      <c r="H21" s="26"/>
      <c r="I21" s="26"/>
      <c r="J21" s="27"/>
      <c r="K21" s="25" t="s">
        <v>117</v>
      </c>
      <c r="L21" s="26"/>
      <c r="M21" s="26"/>
      <c r="N21" s="26"/>
      <c r="O21" s="26"/>
      <c r="P21" s="27"/>
    </row>
    <row r="22" spans="2:16" ht="16.5" x14ac:dyDescent="0.3">
      <c r="B22" s="15" t="s">
        <v>157</v>
      </c>
      <c r="C22" s="15" t="s">
        <v>158</v>
      </c>
      <c r="D22" s="15" t="s">
        <v>159</v>
      </c>
      <c r="E22" s="21" t="s">
        <v>160</v>
      </c>
      <c r="F22" s="22"/>
      <c r="G22" s="21" t="s">
        <v>158</v>
      </c>
      <c r="H22" s="22"/>
      <c r="I22" s="23" t="s">
        <v>159</v>
      </c>
      <c r="J22" s="24"/>
      <c r="K22" s="21" t="s">
        <v>160</v>
      </c>
      <c r="L22" s="22"/>
      <c r="M22" s="21" t="s">
        <v>158</v>
      </c>
      <c r="N22" s="22"/>
      <c r="O22" s="23" t="s">
        <v>159</v>
      </c>
      <c r="P22" s="24"/>
    </row>
    <row r="23" spans="2:16" ht="16.5" x14ac:dyDescent="0.3">
      <c r="B23" s="21" t="s">
        <v>53</v>
      </c>
      <c r="C23" s="35"/>
      <c r="D23" s="22"/>
      <c r="E23" s="15" t="s">
        <v>53</v>
      </c>
      <c r="F23" s="15" t="s">
        <v>54</v>
      </c>
      <c r="G23" s="15" t="s">
        <v>53</v>
      </c>
      <c r="H23" s="15" t="s">
        <v>54</v>
      </c>
      <c r="I23" s="15" t="s">
        <v>53</v>
      </c>
      <c r="J23" s="15" t="s">
        <v>54</v>
      </c>
      <c r="K23" s="15" t="s">
        <v>53</v>
      </c>
      <c r="L23" s="15" t="s">
        <v>54</v>
      </c>
      <c r="M23" s="15" t="s">
        <v>53</v>
      </c>
      <c r="N23" s="15" t="s">
        <v>54</v>
      </c>
      <c r="O23" s="15" t="s">
        <v>53</v>
      </c>
      <c r="P23" s="15" t="s">
        <v>54</v>
      </c>
    </row>
    <row r="24" spans="2:16" ht="16.5" x14ac:dyDescent="0.3">
      <c r="B24" s="14">
        <v>0</v>
      </c>
      <c r="C24" s="14">
        <v>0</v>
      </c>
      <c r="D24" s="13">
        <v>0</v>
      </c>
      <c r="E24" s="14">
        <v>0</v>
      </c>
      <c r="F24" s="14"/>
      <c r="G24" s="14">
        <v>0</v>
      </c>
      <c r="H24" s="14"/>
      <c r="I24" s="14">
        <v>0</v>
      </c>
      <c r="J24" s="14"/>
      <c r="K24" s="14">
        <v>0</v>
      </c>
      <c r="L24" s="14"/>
      <c r="M24" s="14">
        <v>0</v>
      </c>
      <c r="N24" s="14"/>
      <c r="O24" s="14">
        <v>0</v>
      </c>
      <c r="P24" s="14"/>
    </row>
    <row r="25" spans="2:16" ht="43.5" customHeight="1" x14ac:dyDescent="0.25">
      <c r="B25" s="25" t="s">
        <v>124</v>
      </c>
      <c r="C25" s="26"/>
      <c r="D25" s="27"/>
      <c r="E25" s="25" t="s">
        <v>118</v>
      </c>
      <c r="F25" s="26"/>
      <c r="G25" s="26"/>
      <c r="H25" s="26"/>
      <c r="I25" s="26"/>
      <c r="J25" s="27"/>
      <c r="K25" s="25" t="s">
        <v>119</v>
      </c>
      <c r="L25" s="26"/>
      <c r="M25" s="26"/>
      <c r="N25" s="26"/>
      <c r="O25" s="26"/>
      <c r="P25" s="27"/>
    </row>
    <row r="26" spans="2:16" ht="16.5" x14ac:dyDescent="0.3">
      <c r="B26" s="15" t="s">
        <v>157</v>
      </c>
      <c r="C26" s="15" t="s">
        <v>158</v>
      </c>
      <c r="D26" s="15" t="s">
        <v>159</v>
      </c>
      <c r="E26" s="21" t="s">
        <v>160</v>
      </c>
      <c r="F26" s="22"/>
      <c r="G26" s="21" t="s">
        <v>158</v>
      </c>
      <c r="H26" s="22"/>
      <c r="I26" s="23" t="s">
        <v>159</v>
      </c>
      <c r="J26" s="24"/>
      <c r="K26" s="21" t="s">
        <v>160</v>
      </c>
      <c r="L26" s="22"/>
      <c r="M26" s="21" t="s">
        <v>158</v>
      </c>
      <c r="N26" s="22"/>
      <c r="O26" s="23" t="s">
        <v>159</v>
      </c>
      <c r="P26" s="24"/>
    </row>
    <row r="27" spans="2:16" ht="16.5" x14ac:dyDescent="0.3">
      <c r="B27" s="21" t="s">
        <v>53</v>
      </c>
      <c r="C27" s="35"/>
      <c r="D27" s="22"/>
      <c r="E27" s="15" t="s">
        <v>53</v>
      </c>
      <c r="F27" s="15" t="s">
        <v>54</v>
      </c>
      <c r="G27" s="15" t="s">
        <v>53</v>
      </c>
      <c r="H27" s="15" t="s">
        <v>54</v>
      </c>
      <c r="I27" s="15" t="s">
        <v>53</v>
      </c>
      <c r="J27" s="15" t="s">
        <v>54</v>
      </c>
      <c r="K27" s="15" t="s">
        <v>53</v>
      </c>
      <c r="L27" s="15" t="s">
        <v>54</v>
      </c>
      <c r="M27" s="15" t="s">
        <v>53</v>
      </c>
      <c r="N27" s="15" t="s">
        <v>54</v>
      </c>
      <c r="O27" s="15" t="s">
        <v>53</v>
      </c>
      <c r="P27" s="15" t="s">
        <v>54</v>
      </c>
    </row>
    <row r="28" spans="2:16" ht="16.5" x14ac:dyDescent="0.3">
      <c r="B28" s="14">
        <v>1</v>
      </c>
      <c r="C28" s="14">
        <v>0</v>
      </c>
      <c r="D28" s="13">
        <v>0</v>
      </c>
      <c r="E28" s="14">
        <v>1</v>
      </c>
      <c r="F28" s="14"/>
      <c r="G28" s="14">
        <v>0</v>
      </c>
      <c r="H28" s="14"/>
      <c r="I28" s="14">
        <v>0</v>
      </c>
      <c r="J28" s="14"/>
      <c r="K28" s="14">
        <v>1</v>
      </c>
      <c r="L28" s="14"/>
      <c r="M28" s="14">
        <v>0</v>
      </c>
      <c r="N28" s="14"/>
      <c r="O28" s="14">
        <v>0</v>
      </c>
      <c r="P28" s="14"/>
    </row>
    <row r="30" spans="2:16" x14ac:dyDescent="0.25">
      <c r="B30" t="s">
        <v>125</v>
      </c>
    </row>
    <row r="31" spans="2:16" x14ac:dyDescent="0.25">
      <c r="B31" t="s">
        <v>126</v>
      </c>
    </row>
    <row r="32" spans="2:16" x14ac:dyDescent="0.25">
      <c r="B32" t="s">
        <v>127</v>
      </c>
    </row>
    <row r="33" spans="2:2" x14ac:dyDescent="0.25">
      <c r="B33" t="s">
        <v>128</v>
      </c>
    </row>
    <row r="34" spans="2:2" x14ac:dyDescent="0.25">
      <c r="B34" t="s">
        <v>129</v>
      </c>
    </row>
  </sheetData>
  <mergeCells count="50">
    <mergeCell ref="B27:D27"/>
    <mergeCell ref="B23:D23"/>
    <mergeCell ref="B25:D25"/>
    <mergeCell ref="E25:J25"/>
    <mergeCell ref="K25:P25"/>
    <mergeCell ref="E26:F26"/>
    <mergeCell ref="G26:H26"/>
    <mergeCell ref="I26:J26"/>
    <mergeCell ref="K26:L26"/>
    <mergeCell ref="M26:N26"/>
    <mergeCell ref="O26:P26"/>
    <mergeCell ref="B19:D19"/>
    <mergeCell ref="B21:D21"/>
    <mergeCell ref="E21:J21"/>
    <mergeCell ref="K21:P21"/>
    <mergeCell ref="E22:F22"/>
    <mergeCell ref="G22:H22"/>
    <mergeCell ref="I22:J22"/>
    <mergeCell ref="K22:L22"/>
    <mergeCell ref="M22:N22"/>
    <mergeCell ref="O22:P22"/>
    <mergeCell ref="B15:D15"/>
    <mergeCell ref="B17:D17"/>
    <mergeCell ref="E17:J17"/>
    <mergeCell ref="K17:P17"/>
    <mergeCell ref="E18:F18"/>
    <mergeCell ref="G18:H18"/>
    <mergeCell ref="I18:J18"/>
    <mergeCell ref="K18:L18"/>
    <mergeCell ref="M18:N18"/>
    <mergeCell ref="O18:P18"/>
    <mergeCell ref="B13:D13"/>
    <mergeCell ref="E13:J13"/>
    <mergeCell ref="K13:P13"/>
    <mergeCell ref="E14:F14"/>
    <mergeCell ref="G14:H14"/>
    <mergeCell ref="I14:J14"/>
    <mergeCell ref="K14:L14"/>
    <mergeCell ref="M14:N14"/>
    <mergeCell ref="O14:P14"/>
    <mergeCell ref="B11:D11"/>
    <mergeCell ref="B9:D9"/>
    <mergeCell ref="E9:J9"/>
    <mergeCell ref="K9:P9"/>
    <mergeCell ref="E10:F10"/>
    <mergeCell ref="G10:H10"/>
    <mergeCell ref="I10:J10"/>
    <mergeCell ref="K10:L10"/>
    <mergeCell ref="M10:N10"/>
    <mergeCell ref="O10:P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0"/>
  <sheetViews>
    <sheetView workbookViewId="0">
      <selection activeCell="B10" sqref="B10:D10"/>
    </sheetView>
  </sheetViews>
  <sheetFormatPr defaultRowHeight="15" x14ac:dyDescent="0.25"/>
  <cols>
    <col min="1" max="1" width="3.140625" customWidth="1"/>
    <col min="2" max="4" width="9.7109375" customWidth="1"/>
    <col min="5" max="8" width="10.7109375" customWidth="1"/>
    <col min="9" max="9" width="10.85546875" customWidth="1"/>
    <col min="10" max="16" width="10.7109375" customWidth="1"/>
    <col min="17" max="46" width="9.140625" customWidth="1"/>
  </cols>
  <sheetData>
    <row r="1" spans="2:16" ht="16.5" x14ac:dyDescent="0.3">
      <c r="B1" s="5"/>
    </row>
    <row r="5" spans="2:16" ht="16.5" x14ac:dyDescent="0.3">
      <c r="B5" s="5" t="s">
        <v>153</v>
      </c>
      <c r="C5" s="5"/>
      <c r="D5" s="5"/>
      <c r="E5" s="5"/>
      <c r="F5" s="5"/>
      <c r="G5" s="5"/>
      <c r="H5" s="5"/>
      <c r="I5" s="5"/>
      <c r="J5" s="5"/>
    </row>
    <row r="7" spans="2:16" ht="16.5" x14ac:dyDescent="0.3">
      <c r="B7" s="5"/>
    </row>
    <row r="8" spans="2:16" ht="1.5" customHeight="1" x14ac:dyDescent="0.3">
      <c r="B8" s="1" t="s">
        <v>56</v>
      </c>
    </row>
    <row r="9" spans="2:16" ht="51" customHeight="1" x14ac:dyDescent="0.25">
      <c r="B9" s="25" t="s">
        <v>130</v>
      </c>
      <c r="C9" s="26"/>
      <c r="D9" s="27"/>
      <c r="E9" s="25" t="s">
        <v>131</v>
      </c>
      <c r="F9" s="26"/>
      <c r="G9" s="26"/>
      <c r="H9" s="26"/>
      <c r="I9" s="26"/>
      <c r="J9" s="27"/>
      <c r="K9" s="25" t="s">
        <v>132</v>
      </c>
      <c r="L9" s="26"/>
      <c r="M9" s="26"/>
      <c r="N9" s="26"/>
      <c r="O9" s="26"/>
      <c r="P9" s="27"/>
    </row>
    <row r="10" spans="2:16" ht="16.5" x14ac:dyDescent="0.3">
      <c r="B10" s="15" t="s">
        <v>157</v>
      </c>
      <c r="C10" s="15" t="s">
        <v>158</v>
      </c>
      <c r="D10" s="15" t="s">
        <v>159</v>
      </c>
      <c r="E10" s="21" t="s">
        <v>160</v>
      </c>
      <c r="F10" s="22"/>
      <c r="G10" s="21" t="s">
        <v>158</v>
      </c>
      <c r="H10" s="22"/>
      <c r="I10" s="23" t="s">
        <v>159</v>
      </c>
      <c r="J10" s="24"/>
      <c r="K10" s="21" t="s">
        <v>160</v>
      </c>
      <c r="L10" s="22"/>
      <c r="M10" s="21" t="s">
        <v>158</v>
      </c>
      <c r="N10" s="22"/>
      <c r="O10" s="23" t="s">
        <v>159</v>
      </c>
      <c r="P10" s="24"/>
    </row>
    <row r="11" spans="2:16" ht="16.5" x14ac:dyDescent="0.3">
      <c r="B11" s="21" t="s">
        <v>53</v>
      </c>
      <c r="C11" s="35"/>
      <c r="D11" s="22"/>
      <c r="E11" s="15" t="s">
        <v>53</v>
      </c>
      <c r="F11" s="15" t="s">
        <v>54</v>
      </c>
      <c r="G11" s="15" t="s">
        <v>53</v>
      </c>
      <c r="H11" s="15" t="s">
        <v>54</v>
      </c>
      <c r="I11" s="15" t="s">
        <v>53</v>
      </c>
      <c r="J11" s="15" t="s">
        <v>54</v>
      </c>
      <c r="K11" s="15" t="s">
        <v>53</v>
      </c>
      <c r="L11" s="15" t="s">
        <v>54</v>
      </c>
      <c r="M11" s="15" t="s">
        <v>53</v>
      </c>
      <c r="N11" s="15" t="s">
        <v>54</v>
      </c>
      <c r="O11" s="15" t="s">
        <v>53</v>
      </c>
      <c r="P11" s="15" t="s">
        <v>54</v>
      </c>
    </row>
    <row r="12" spans="2:16" ht="16.5" x14ac:dyDescent="0.3">
      <c r="B12" s="14">
        <v>1</v>
      </c>
      <c r="C12" s="14">
        <v>1</v>
      </c>
      <c r="D12" s="13">
        <v>1</v>
      </c>
      <c r="E12" s="14">
        <v>0</v>
      </c>
      <c r="F12" s="14"/>
      <c r="G12" s="14">
        <v>1</v>
      </c>
      <c r="H12" s="14"/>
      <c r="I12" s="14">
        <v>1</v>
      </c>
      <c r="J12" s="14"/>
      <c r="K12" s="14">
        <v>0</v>
      </c>
      <c r="L12" s="14"/>
      <c r="M12" s="14">
        <v>1</v>
      </c>
      <c r="N12" s="14"/>
      <c r="O12" s="14">
        <v>1</v>
      </c>
      <c r="P12" s="14"/>
    </row>
    <row r="13" spans="2:16" x14ac:dyDescent="0.25">
      <c r="B13" s="17"/>
    </row>
    <row r="14" spans="2:16" x14ac:dyDescent="0.25">
      <c r="B14" s="17" t="s">
        <v>102</v>
      </c>
    </row>
    <row r="15" spans="2:16" x14ac:dyDescent="0.25">
      <c r="B15" t="s">
        <v>133</v>
      </c>
    </row>
    <row r="16" spans="2:16" ht="15" customHeight="1" x14ac:dyDescent="0.25">
      <c r="B16" t="s">
        <v>134</v>
      </c>
    </row>
    <row r="17" spans="2:2" ht="15" customHeight="1" x14ac:dyDescent="0.25">
      <c r="B17" t="s">
        <v>135</v>
      </c>
    </row>
    <row r="18" spans="2:2" x14ac:dyDescent="0.25">
      <c r="B18" t="s">
        <v>104</v>
      </c>
    </row>
    <row r="19" spans="2:2" x14ac:dyDescent="0.25">
      <c r="B19" t="s">
        <v>105</v>
      </c>
    </row>
    <row r="20" spans="2:2" x14ac:dyDescent="0.25">
      <c r="B20" t="s">
        <v>136</v>
      </c>
    </row>
  </sheetData>
  <mergeCells count="10">
    <mergeCell ref="B11:D11"/>
    <mergeCell ref="B9:D9"/>
    <mergeCell ref="E9:J9"/>
    <mergeCell ref="K9:P9"/>
    <mergeCell ref="E10:F10"/>
    <mergeCell ref="G10:H10"/>
    <mergeCell ref="I10:J10"/>
    <mergeCell ref="K10:L10"/>
    <mergeCell ref="M10:N10"/>
    <mergeCell ref="O10:P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1"/>
  <sheetViews>
    <sheetView topLeftCell="B7" workbookViewId="0">
      <selection activeCell="B8" sqref="B8:C8"/>
    </sheetView>
  </sheetViews>
  <sheetFormatPr defaultRowHeight="15" x14ac:dyDescent="0.25"/>
  <cols>
    <col min="2" max="3" width="14.28515625" customWidth="1"/>
    <col min="4" max="5" width="13.5703125" customWidth="1"/>
    <col min="6" max="7" width="14.28515625" customWidth="1"/>
  </cols>
  <sheetData>
    <row r="1" spans="2:9" ht="16.5" x14ac:dyDescent="0.3">
      <c r="B1" s="5" t="s">
        <v>154</v>
      </c>
      <c r="C1" s="1"/>
      <c r="D1" s="1"/>
      <c r="E1" s="1"/>
      <c r="F1" s="1"/>
      <c r="G1" s="1"/>
    </row>
    <row r="2" spans="2:9" ht="16.5" x14ac:dyDescent="0.3">
      <c r="B2" s="1"/>
      <c r="C2" s="1"/>
      <c r="D2" s="1"/>
      <c r="E2" s="1"/>
      <c r="F2" s="1"/>
      <c r="G2" s="1"/>
    </row>
    <row r="3" spans="2:9" ht="16.5" x14ac:dyDescent="0.3">
      <c r="B3" s="1"/>
      <c r="C3" s="1"/>
      <c r="D3" s="1"/>
      <c r="E3" s="1"/>
      <c r="F3" s="1"/>
      <c r="G3" s="1"/>
    </row>
    <row r="4" spans="2:9" ht="75" customHeight="1" x14ac:dyDescent="0.25">
      <c r="B4" s="44" t="s">
        <v>36</v>
      </c>
      <c r="C4" s="45"/>
      <c r="D4" s="44" t="s">
        <v>37</v>
      </c>
      <c r="E4" s="45"/>
      <c r="F4" s="44" t="s">
        <v>17</v>
      </c>
      <c r="G4" s="45"/>
    </row>
    <row r="5" spans="2:9" ht="16.5" x14ac:dyDescent="0.25">
      <c r="B5" s="2" t="s">
        <v>157</v>
      </c>
      <c r="C5" s="2" t="s">
        <v>159</v>
      </c>
      <c r="D5" s="2" t="s">
        <v>157</v>
      </c>
      <c r="E5" s="2" t="s">
        <v>159</v>
      </c>
      <c r="F5" s="2" t="s">
        <v>157</v>
      </c>
      <c r="G5" s="2" t="s">
        <v>159</v>
      </c>
      <c r="I5" s="7" t="s">
        <v>16</v>
      </c>
    </row>
    <row r="6" spans="2:9" ht="22.5" customHeight="1" x14ac:dyDescent="0.3">
      <c r="B6" s="3">
        <v>5</v>
      </c>
      <c r="C6" s="3">
        <v>3</v>
      </c>
      <c r="D6" s="3">
        <v>1</v>
      </c>
      <c r="E6" s="3">
        <v>1</v>
      </c>
      <c r="F6" s="4">
        <v>20</v>
      </c>
      <c r="G6" s="4">
        <f>E6/C6%</f>
        <v>33.333333333333336</v>
      </c>
    </row>
    <row r="7" spans="2:9" ht="75" customHeight="1" x14ac:dyDescent="0.25">
      <c r="B7" s="42" t="s">
        <v>29</v>
      </c>
      <c r="C7" s="43"/>
      <c r="D7" s="42" t="s">
        <v>18</v>
      </c>
      <c r="E7" s="43"/>
      <c r="F7" s="42" t="s">
        <v>19</v>
      </c>
      <c r="G7" s="43"/>
    </row>
    <row r="8" spans="2:9" ht="16.5" x14ac:dyDescent="0.25">
      <c r="B8" s="2" t="s">
        <v>157</v>
      </c>
      <c r="C8" s="2" t="s">
        <v>159</v>
      </c>
      <c r="D8" s="2" t="s">
        <v>157</v>
      </c>
      <c r="E8" s="2" t="s">
        <v>159</v>
      </c>
      <c r="F8" s="2" t="s">
        <v>157</v>
      </c>
      <c r="G8" s="2" t="s">
        <v>159</v>
      </c>
    </row>
    <row r="9" spans="2:9" ht="18.75" customHeight="1" x14ac:dyDescent="0.3">
      <c r="B9" s="3">
        <v>1</v>
      </c>
      <c r="C9" s="3">
        <v>1</v>
      </c>
      <c r="D9" s="3">
        <v>1</v>
      </c>
      <c r="E9" s="3">
        <v>1</v>
      </c>
      <c r="F9" s="4">
        <f>D9/B9%</f>
        <v>100</v>
      </c>
      <c r="G9" s="4">
        <f>E9/C9%</f>
        <v>100</v>
      </c>
    </row>
    <row r="10" spans="2:9" ht="75" customHeight="1" x14ac:dyDescent="0.25">
      <c r="B10" s="42" t="s">
        <v>23</v>
      </c>
      <c r="C10" s="43"/>
      <c r="D10" s="42" t="s">
        <v>20</v>
      </c>
      <c r="E10" s="43"/>
      <c r="F10" s="42" t="s">
        <v>21</v>
      </c>
      <c r="G10" s="43"/>
    </row>
    <row r="11" spans="2:9" ht="16.5" x14ac:dyDescent="0.25">
      <c r="B11" s="2" t="s">
        <v>157</v>
      </c>
      <c r="C11" s="2" t="s">
        <v>159</v>
      </c>
      <c r="D11" s="2" t="s">
        <v>157</v>
      </c>
      <c r="E11" s="2" t="s">
        <v>159</v>
      </c>
      <c r="F11" s="2" t="s">
        <v>157</v>
      </c>
      <c r="G11" s="2" t="s">
        <v>159</v>
      </c>
    </row>
    <row r="12" spans="2:9" ht="18.75" customHeight="1" x14ac:dyDescent="0.3">
      <c r="B12" s="3">
        <v>1</v>
      </c>
      <c r="C12" s="3">
        <v>1</v>
      </c>
      <c r="D12" s="3">
        <v>0</v>
      </c>
      <c r="E12" s="3">
        <v>0</v>
      </c>
      <c r="F12" s="4">
        <f>D12/B12%</f>
        <v>0</v>
      </c>
      <c r="G12" s="4">
        <f>E12/C12%</f>
        <v>0</v>
      </c>
    </row>
    <row r="13" spans="2:9" ht="75" customHeight="1" x14ac:dyDescent="0.25">
      <c r="B13" s="42" t="s">
        <v>22</v>
      </c>
      <c r="C13" s="43"/>
      <c r="D13" s="42" t="s">
        <v>24</v>
      </c>
      <c r="E13" s="43"/>
      <c r="F13" s="42" t="s">
        <v>25</v>
      </c>
      <c r="G13" s="43"/>
    </row>
    <row r="14" spans="2:9" ht="16.5" x14ac:dyDescent="0.25">
      <c r="B14" s="2" t="s">
        <v>157</v>
      </c>
      <c r="C14" s="2" t="s">
        <v>159</v>
      </c>
      <c r="D14" s="2" t="s">
        <v>157</v>
      </c>
      <c r="E14" s="2" t="s">
        <v>159</v>
      </c>
      <c r="F14" s="2" t="s">
        <v>157</v>
      </c>
      <c r="G14" s="2" t="s">
        <v>159</v>
      </c>
    </row>
    <row r="15" spans="2:9" ht="18.75" customHeight="1" x14ac:dyDescent="0.3">
      <c r="B15" s="3">
        <v>1</v>
      </c>
      <c r="C15" s="3">
        <v>0</v>
      </c>
      <c r="D15" s="3">
        <v>0</v>
      </c>
      <c r="E15" s="3">
        <v>0</v>
      </c>
      <c r="F15" s="4">
        <f>D15/B15%</f>
        <v>0</v>
      </c>
      <c r="G15" s="4" t="e">
        <f>E15/C15%</f>
        <v>#DIV/0!</v>
      </c>
    </row>
    <row r="16" spans="2:9" ht="75" customHeight="1" x14ac:dyDescent="0.25">
      <c r="B16" s="42" t="s">
        <v>26</v>
      </c>
      <c r="C16" s="43"/>
      <c r="D16" s="42" t="s">
        <v>27</v>
      </c>
      <c r="E16" s="43"/>
      <c r="F16" s="42" t="s">
        <v>28</v>
      </c>
      <c r="G16" s="43"/>
    </row>
    <row r="17" spans="2:16" ht="16.5" x14ac:dyDescent="0.25">
      <c r="B17" s="2" t="s">
        <v>157</v>
      </c>
      <c r="C17" s="2" t="s">
        <v>159</v>
      </c>
      <c r="D17" s="2" t="s">
        <v>157</v>
      </c>
      <c r="E17" s="2" t="s">
        <v>159</v>
      </c>
      <c r="F17" s="2" t="s">
        <v>157</v>
      </c>
      <c r="G17" s="2" t="s">
        <v>159</v>
      </c>
    </row>
    <row r="18" spans="2:16" ht="18.75" customHeight="1" x14ac:dyDescent="0.3">
      <c r="B18" s="3">
        <v>2</v>
      </c>
      <c r="C18" s="3">
        <v>1</v>
      </c>
      <c r="D18" s="3">
        <v>0</v>
      </c>
      <c r="E18" s="3">
        <v>0</v>
      </c>
      <c r="F18" s="4">
        <f>D18/B18%</f>
        <v>0</v>
      </c>
      <c r="G18" s="4">
        <f>E18/C18%</f>
        <v>0</v>
      </c>
    </row>
    <row r="19" spans="2:16" x14ac:dyDescent="0.25">
      <c r="B19" s="6"/>
    </row>
    <row r="20" spans="2:16" x14ac:dyDescent="0.25">
      <c r="B20" s="8" t="s">
        <v>38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2:16" x14ac:dyDescent="0.25">
      <c r="B21" s="9" t="s">
        <v>39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</sheetData>
  <mergeCells count="15">
    <mergeCell ref="B4:C4"/>
    <mergeCell ref="D4:E4"/>
    <mergeCell ref="F4:G4"/>
    <mergeCell ref="B7:C7"/>
    <mergeCell ref="D7:E7"/>
    <mergeCell ref="F7:G7"/>
    <mergeCell ref="B16:C16"/>
    <mergeCell ref="D16:E16"/>
    <mergeCell ref="F16:G16"/>
    <mergeCell ref="B10:C10"/>
    <mergeCell ref="D10:E10"/>
    <mergeCell ref="F10:G10"/>
    <mergeCell ref="B13:C13"/>
    <mergeCell ref="D13:E13"/>
    <mergeCell ref="F13:G1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workbookViewId="0">
      <selection activeCell="G16" sqref="G16"/>
    </sheetView>
  </sheetViews>
  <sheetFormatPr defaultRowHeight="15" x14ac:dyDescent="0.25"/>
  <cols>
    <col min="2" max="7" width="14.28515625" customWidth="1"/>
  </cols>
  <sheetData>
    <row r="1" spans="2:9" ht="16.5" x14ac:dyDescent="0.3">
      <c r="B1" s="5" t="s">
        <v>155</v>
      </c>
    </row>
    <row r="3" spans="2:9" ht="16.5" x14ac:dyDescent="0.3">
      <c r="B3" s="1"/>
    </row>
    <row r="4" spans="2:9" ht="75" customHeight="1" x14ac:dyDescent="0.25">
      <c r="B4" s="44" t="s">
        <v>34</v>
      </c>
      <c r="C4" s="45"/>
      <c r="D4" s="44" t="s">
        <v>30</v>
      </c>
      <c r="E4" s="45"/>
      <c r="F4" s="44" t="s">
        <v>31</v>
      </c>
      <c r="G4" s="45"/>
    </row>
    <row r="5" spans="2:9" ht="16.5" x14ac:dyDescent="0.25">
      <c r="B5" s="2" t="s">
        <v>157</v>
      </c>
      <c r="C5" s="2" t="s">
        <v>159</v>
      </c>
      <c r="D5" s="2" t="s">
        <v>157</v>
      </c>
      <c r="E5" s="2" t="s">
        <v>159</v>
      </c>
      <c r="F5" s="2" t="s">
        <v>157</v>
      </c>
      <c r="G5" s="2" t="s">
        <v>159</v>
      </c>
      <c r="I5" s="7" t="s">
        <v>16</v>
      </c>
    </row>
    <row r="6" spans="2:9" ht="22.5" customHeight="1" x14ac:dyDescent="0.3">
      <c r="B6" s="3">
        <v>2</v>
      </c>
      <c r="C6" s="3">
        <v>1</v>
      </c>
      <c r="D6" s="3">
        <v>2</v>
      </c>
      <c r="E6" s="3">
        <v>1</v>
      </c>
      <c r="F6" s="4">
        <f>D6/B6%</f>
        <v>100</v>
      </c>
      <c r="G6" s="4">
        <f>D6/B6%</f>
        <v>100</v>
      </c>
    </row>
    <row r="7" spans="2:9" ht="75" customHeight="1" x14ac:dyDescent="0.25">
      <c r="B7" s="42" t="s">
        <v>35</v>
      </c>
      <c r="C7" s="43"/>
      <c r="D7" s="42" t="s">
        <v>32</v>
      </c>
      <c r="E7" s="43"/>
      <c r="F7" s="42" t="s">
        <v>33</v>
      </c>
      <c r="G7" s="43"/>
    </row>
    <row r="8" spans="2:9" ht="16.5" x14ac:dyDescent="0.25">
      <c r="B8" s="2" t="s">
        <v>157</v>
      </c>
      <c r="C8" s="2" t="s">
        <v>159</v>
      </c>
      <c r="D8" s="2" t="s">
        <v>157</v>
      </c>
      <c r="E8" s="2" t="s">
        <v>159</v>
      </c>
      <c r="F8" s="2" t="s">
        <v>157</v>
      </c>
      <c r="G8" s="2" t="s">
        <v>159</v>
      </c>
    </row>
    <row r="9" spans="2:9" ht="18.75" customHeight="1" x14ac:dyDescent="0.3">
      <c r="B9" s="3">
        <v>1</v>
      </c>
      <c r="C9" s="3">
        <v>0</v>
      </c>
      <c r="D9" s="3">
        <v>1</v>
      </c>
      <c r="E9" s="3">
        <v>0</v>
      </c>
      <c r="F9" s="4">
        <f>D9/B9%</f>
        <v>100</v>
      </c>
      <c r="G9" s="4">
        <f>D9/B9%</f>
        <v>100</v>
      </c>
    </row>
    <row r="10" spans="2:9" ht="75" customHeight="1" x14ac:dyDescent="0.25">
      <c r="B10" s="42" t="s">
        <v>23</v>
      </c>
      <c r="C10" s="43"/>
      <c r="D10" s="42" t="s">
        <v>20</v>
      </c>
      <c r="E10" s="43"/>
      <c r="F10" s="42" t="s">
        <v>21</v>
      </c>
      <c r="G10" s="43"/>
    </row>
    <row r="11" spans="2:9" ht="16.5" x14ac:dyDescent="0.25">
      <c r="B11" s="2" t="s">
        <v>157</v>
      </c>
      <c r="C11" s="2" t="s">
        <v>159</v>
      </c>
      <c r="D11" s="2" t="s">
        <v>157</v>
      </c>
      <c r="E11" s="2" t="s">
        <v>159</v>
      </c>
      <c r="F11" s="2" t="s">
        <v>157</v>
      </c>
      <c r="G11" s="2" t="s">
        <v>159</v>
      </c>
    </row>
    <row r="12" spans="2:9" ht="18.75" customHeight="1" x14ac:dyDescent="0.3">
      <c r="B12" s="3">
        <v>1</v>
      </c>
      <c r="C12" s="3">
        <v>1</v>
      </c>
      <c r="D12" s="3">
        <v>1</v>
      </c>
      <c r="E12" s="3">
        <v>0</v>
      </c>
      <c r="F12" s="4">
        <f>D12/B12%</f>
        <v>100</v>
      </c>
      <c r="G12" s="4">
        <f>D12/B12%</f>
        <v>100</v>
      </c>
    </row>
    <row r="13" spans="2:9" x14ac:dyDescent="0.25">
      <c r="B13" s="6"/>
    </row>
  </sheetData>
  <mergeCells count="9">
    <mergeCell ref="B10:C10"/>
    <mergeCell ref="D10:E10"/>
    <mergeCell ref="F10:G10"/>
    <mergeCell ref="B4:C4"/>
    <mergeCell ref="D4:E4"/>
    <mergeCell ref="F4:G4"/>
    <mergeCell ref="B7:C7"/>
    <mergeCell ref="D7:E7"/>
    <mergeCell ref="F7:G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opLeftCell="A4" workbookViewId="0">
      <selection activeCell="D22" sqref="D22"/>
    </sheetView>
  </sheetViews>
  <sheetFormatPr defaultRowHeight="15" x14ac:dyDescent="0.25"/>
  <cols>
    <col min="2" max="6" width="12.85546875" customWidth="1"/>
    <col min="7" max="7" width="14.7109375" customWidth="1"/>
    <col min="8" max="10" width="12.85546875" customWidth="1"/>
    <col min="11" max="11" width="13.5703125" customWidth="1"/>
  </cols>
  <sheetData>
    <row r="1" spans="2:11" ht="16.5" x14ac:dyDescent="0.3">
      <c r="B1" s="5" t="s">
        <v>156</v>
      </c>
    </row>
    <row r="3" spans="2:11" ht="16.5" x14ac:dyDescent="0.3">
      <c r="B3" s="1"/>
    </row>
    <row r="4" spans="2:11" ht="60" customHeight="1" x14ac:dyDescent="0.25">
      <c r="B4" s="46" t="s">
        <v>40</v>
      </c>
      <c r="C4" s="46"/>
      <c r="D4" s="47" t="s">
        <v>0</v>
      </c>
      <c r="E4" s="47"/>
      <c r="F4" s="47" t="s">
        <v>1</v>
      </c>
      <c r="G4" s="47"/>
      <c r="H4" s="48" t="s">
        <v>6</v>
      </c>
      <c r="I4" s="48"/>
      <c r="J4" s="48" t="s">
        <v>137</v>
      </c>
      <c r="K4" s="48"/>
    </row>
    <row r="5" spans="2:11" ht="16.5" x14ac:dyDescent="0.25">
      <c r="B5" s="2" t="s">
        <v>157</v>
      </c>
      <c r="C5" s="2" t="s">
        <v>161</v>
      </c>
      <c r="D5" s="2" t="s">
        <v>157</v>
      </c>
      <c r="E5" s="2" t="s">
        <v>161</v>
      </c>
      <c r="F5" s="2" t="s">
        <v>157</v>
      </c>
      <c r="G5" s="2" t="s">
        <v>161</v>
      </c>
      <c r="H5" s="2" t="s">
        <v>157</v>
      </c>
      <c r="I5" s="2" t="s">
        <v>161</v>
      </c>
      <c r="J5" s="2" t="s">
        <v>157</v>
      </c>
      <c r="K5" s="2" t="s">
        <v>161</v>
      </c>
    </row>
    <row r="6" spans="2:11" ht="22.5" customHeight="1" x14ac:dyDescent="0.3">
      <c r="B6" s="3">
        <v>514</v>
      </c>
      <c r="C6" s="3">
        <v>426</v>
      </c>
      <c r="D6" s="3">
        <v>1</v>
      </c>
      <c r="E6" s="3">
        <f>E9+E12+E15+E18+E21</f>
        <v>0</v>
      </c>
      <c r="F6" s="4">
        <f>F9+F12+F15+F18+F21</f>
        <v>0</v>
      </c>
      <c r="G6" s="4">
        <f>G9+G12+G15+G18+G21</f>
        <v>0</v>
      </c>
      <c r="H6" s="3">
        <f>D6*100000/B6</f>
        <v>194.55252918287937</v>
      </c>
      <c r="I6" s="3">
        <f>E6*100000/C6</f>
        <v>0</v>
      </c>
      <c r="J6" s="3">
        <f>(D6+F6)*100000/B6</f>
        <v>194.55252918287937</v>
      </c>
      <c r="K6" s="3">
        <f>(E6+G6)*100000/C6</f>
        <v>0</v>
      </c>
    </row>
    <row r="7" spans="2:11" ht="60" customHeight="1" x14ac:dyDescent="0.25">
      <c r="B7" s="46" t="s">
        <v>41</v>
      </c>
      <c r="C7" s="46"/>
      <c r="D7" s="47" t="s">
        <v>2</v>
      </c>
      <c r="E7" s="47"/>
      <c r="F7" s="47" t="s">
        <v>3</v>
      </c>
      <c r="G7" s="47"/>
      <c r="H7" s="48" t="s">
        <v>49</v>
      </c>
      <c r="I7" s="48"/>
      <c r="J7" s="48" t="s">
        <v>138</v>
      </c>
      <c r="K7" s="48"/>
    </row>
    <row r="8" spans="2:11" ht="16.5" x14ac:dyDescent="0.25">
      <c r="B8" s="2" t="s">
        <v>157</v>
      </c>
      <c r="C8" s="2" t="s">
        <v>161</v>
      </c>
      <c r="D8" s="2" t="s">
        <v>157</v>
      </c>
      <c r="E8" s="2" t="s">
        <v>161</v>
      </c>
      <c r="F8" s="2" t="s">
        <v>157</v>
      </c>
      <c r="G8" s="2" t="s">
        <v>161</v>
      </c>
      <c r="H8" s="2" t="s">
        <v>157</v>
      </c>
      <c r="I8" s="2" t="s">
        <v>161</v>
      </c>
      <c r="J8" s="2" t="s">
        <v>157</v>
      </c>
      <c r="K8" s="2" t="s">
        <v>161</v>
      </c>
    </row>
    <row r="9" spans="2:11" ht="22.5" customHeight="1" x14ac:dyDescent="0.3">
      <c r="B9" s="3">
        <v>404</v>
      </c>
      <c r="C9" s="3">
        <v>358</v>
      </c>
      <c r="D9" s="3">
        <v>1</v>
      </c>
      <c r="E9" s="3">
        <v>0</v>
      </c>
      <c r="F9" s="4">
        <v>0</v>
      </c>
      <c r="G9" s="4">
        <v>0</v>
      </c>
      <c r="H9" s="3">
        <f>D9*100000/B9</f>
        <v>247.52475247524754</v>
      </c>
      <c r="I9" s="3">
        <f>E9*100000/C9</f>
        <v>0</v>
      </c>
      <c r="J9" s="3">
        <f>(D9+F9)*100000/B9</f>
        <v>247.52475247524754</v>
      </c>
      <c r="K9" s="3">
        <f>(E9+G9)*100000/C9</f>
        <v>0</v>
      </c>
    </row>
    <row r="10" spans="2:11" ht="60" customHeight="1" x14ac:dyDescent="0.25">
      <c r="B10" s="46" t="s">
        <v>42</v>
      </c>
      <c r="C10" s="46"/>
      <c r="D10" s="47" t="s">
        <v>4</v>
      </c>
      <c r="E10" s="47"/>
      <c r="F10" s="47" t="s">
        <v>5</v>
      </c>
      <c r="G10" s="47"/>
      <c r="H10" s="48" t="s">
        <v>7</v>
      </c>
      <c r="I10" s="48"/>
      <c r="J10" s="48" t="s">
        <v>139</v>
      </c>
      <c r="K10" s="48"/>
    </row>
    <row r="11" spans="2:11" ht="16.5" x14ac:dyDescent="0.25">
      <c r="B11" s="2" t="s">
        <v>157</v>
      </c>
      <c r="C11" s="2" t="s">
        <v>161</v>
      </c>
      <c r="D11" s="2" t="s">
        <v>157</v>
      </c>
      <c r="E11" s="2" t="s">
        <v>161</v>
      </c>
      <c r="F11" s="2" t="s">
        <v>157</v>
      </c>
      <c r="G11" s="2" t="s">
        <v>161</v>
      </c>
      <c r="H11" s="2" t="s">
        <v>157</v>
      </c>
      <c r="I11" s="2" t="s">
        <v>161</v>
      </c>
      <c r="J11" s="2" t="s">
        <v>157</v>
      </c>
      <c r="K11" s="2" t="s">
        <v>161</v>
      </c>
    </row>
    <row r="12" spans="2:11" ht="22.5" customHeight="1" x14ac:dyDescent="0.3">
      <c r="B12" s="3">
        <v>54</v>
      </c>
      <c r="C12" s="3">
        <v>54</v>
      </c>
      <c r="D12" s="3">
        <v>0</v>
      </c>
      <c r="E12" s="3">
        <v>0</v>
      </c>
      <c r="F12" s="4">
        <v>0</v>
      </c>
      <c r="G12" s="4">
        <v>0</v>
      </c>
      <c r="H12" s="3">
        <f>D12*100000/B12</f>
        <v>0</v>
      </c>
      <c r="I12" s="3">
        <f>E12*100000/C12</f>
        <v>0</v>
      </c>
      <c r="J12" s="3">
        <f>(D12+F12)*100000/B12</f>
        <v>0</v>
      </c>
      <c r="K12" s="3">
        <f>(E12+G12)*100000/C12</f>
        <v>0</v>
      </c>
    </row>
    <row r="13" spans="2:11" ht="60" customHeight="1" x14ac:dyDescent="0.25">
      <c r="B13" s="46" t="s">
        <v>43</v>
      </c>
      <c r="C13" s="46"/>
      <c r="D13" s="47" t="s">
        <v>8</v>
      </c>
      <c r="E13" s="47"/>
      <c r="F13" s="47" t="s">
        <v>9</v>
      </c>
      <c r="G13" s="47"/>
      <c r="H13" s="48" t="s">
        <v>50</v>
      </c>
      <c r="I13" s="48"/>
      <c r="J13" s="48" t="s">
        <v>140</v>
      </c>
      <c r="K13" s="48"/>
    </row>
    <row r="14" spans="2:11" ht="16.5" x14ac:dyDescent="0.25">
      <c r="B14" s="2" t="s">
        <v>157</v>
      </c>
      <c r="C14" s="2" t="s">
        <v>161</v>
      </c>
      <c r="D14" s="2" t="s">
        <v>157</v>
      </c>
      <c r="E14" s="2" t="s">
        <v>161</v>
      </c>
      <c r="F14" s="2" t="s">
        <v>157</v>
      </c>
      <c r="G14" s="2" t="s">
        <v>161</v>
      </c>
      <c r="H14" s="2" t="s">
        <v>157</v>
      </c>
      <c r="I14" s="2" t="s">
        <v>161</v>
      </c>
      <c r="J14" s="2" t="s">
        <v>157</v>
      </c>
      <c r="K14" s="2" t="s">
        <v>161</v>
      </c>
    </row>
    <row r="15" spans="2:11" ht="22.5" customHeight="1" x14ac:dyDescent="0.3">
      <c r="B15" s="3">
        <v>197</v>
      </c>
      <c r="C15" s="3">
        <v>125</v>
      </c>
      <c r="D15" s="3">
        <v>1</v>
      </c>
      <c r="E15" s="3">
        <v>0</v>
      </c>
      <c r="F15" s="4">
        <v>0</v>
      </c>
      <c r="G15" s="4">
        <v>0</v>
      </c>
      <c r="H15" s="3">
        <f>D15*100000/B15</f>
        <v>507.61421319796955</v>
      </c>
      <c r="I15" s="3">
        <f>E15*100000/C15</f>
        <v>0</v>
      </c>
      <c r="J15" s="3">
        <f>(D15+F15)*100000/B15</f>
        <v>507.61421319796955</v>
      </c>
      <c r="K15" s="3">
        <f>(E15+G15)*100000/C15</f>
        <v>0</v>
      </c>
    </row>
    <row r="16" spans="2:11" ht="60" customHeight="1" x14ac:dyDescent="0.25">
      <c r="B16" s="46" t="s">
        <v>44</v>
      </c>
      <c r="C16" s="46"/>
      <c r="D16" s="47" t="s">
        <v>10</v>
      </c>
      <c r="E16" s="47"/>
      <c r="F16" s="47" t="s">
        <v>11</v>
      </c>
      <c r="G16" s="47"/>
      <c r="H16" s="48" t="s">
        <v>12</v>
      </c>
      <c r="I16" s="48"/>
      <c r="J16" s="48" t="s">
        <v>141</v>
      </c>
      <c r="K16" s="48"/>
    </row>
    <row r="17" spans="2:11" ht="16.5" x14ac:dyDescent="0.25">
      <c r="B17" s="2" t="s">
        <v>157</v>
      </c>
      <c r="C17" s="2" t="s">
        <v>161</v>
      </c>
      <c r="D17" s="2" t="s">
        <v>157</v>
      </c>
      <c r="E17" s="2" t="s">
        <v>161</v>
      </c>
      <c r="F17" s="2" t="s">
        <v>157</v>
      </c>
      <c r="G17" s="2" t="s">
        <v>161</v>
      </c>
      <c r="H17" s="2" t="s">
        <v>157</v>
      </c>
      <c r="I17" s="2" t="s">
        <v>161</v>
      </c>
      <c r="J17" s="2" t="s">
        <v>157</v>
      </c>
      <c r="K17" s="2" t="s">
        <v>161</v>
      </c>
    </row>
    <row r="18" spans="2:11" ht="22.5" customHeight="1" x14ac:dyDescent="0.3">
      <c r="B18" s="3">
        <v>0</v>
      </c>
      <c r="C18" s="3">
        <v>0</v>
      </c>
      <c r="D18" s="3">
        <v>0</v>
      </c>
      <c r="E18" s="3">
        <v>0</v>
      </c>
      <c r="F18" s="4">
        <v>0</v>
      </c>
      <c r="G18" s="4">
        <v>0</v>
      </c>
      <c r="H18" s="3" t="e">
        <f>D18*100000/B18</f>
        <v>#DIV/0!</v>
      </c>
      <c r="I18" s="3" t="e">
        <f>E18*100000/C18</f>
        <v>#DIV/0!</v>
      </c>
      <c r="J18" s="3" t="e">
        <f>(D18+F18)*100000/B18</f>
        <v>#DIV/0!</v>
      </c>
      <c r="K18" s="3" t="e">
        <f>(E18+G18)*100000/C18</f>
        <v>#DIV/0!</v>
      </c>
    </row>
    <row r="19" spans="2:11" ht="60" customHeight="1" x14ac:dyDescent="0.25">
      <c r="B19" s="46" t="s">
        <v>45</v>
      </c>
      <c r="C19" s="46"/>
      <c r="D19" s="47" t="s">
        <v>13</v>
      </c>
      <c r="E19" s="47"/>
      <c r="F19" s="47" t="s">
        <v>14</v>
      </c>
      <c r="G19" s="47"/>
      <c r="H19" s="48" t="s">
        <v>51</v>
      </c>
      <c r="I19" s="48"/>
      <c r="J19" s="48" t="s">
        <v>142</v>
      </c>
      <c r="K19" s="48"/>
    </row>
    <row r="20" spans="2:11" ht="16.5" x14ac:dyDescent="0.25">
      <c r="B20" s="2" t="s">
        <v>157</v>
      </c>
      <c r="C20" s="2" t="s">
        <v>161</v>
      </c>
      <c r="D20" s="2" t="s">
        <v>157</v>
      </c>
      <c r="E20" s="2" t="s">
        <v>161</v>
      </c>
      <c r="F20" s="2" t="s">
        <v>157</v>
      </c>
      <c r="G20" s="2" t="s">
        <v>161</v>
      </c>
      <c r="H20" s="2" t="s">
        <v>157</v>
      </c>
      <c r="I20" s="2" t="s">
        <v>161</v>
      </c>
      <c r="J20" s="2" t="s">
        <v>157</v>
      </c>
      <c r="K20" s="2" t="s">
        <v>161</v>
      </c>
    </row>
    <row r="21" spans="2:11" ht="22.5" customHeight="1" x14ac:dyDescent="0.3">
      <c r="B21" s="3">
        <v>110</v>
      </c>
      <c r="C21" s="3">
        <v>68</v>
      </c>
      <c r="D21" s="3">
        <v>0</v>
      </c>
      <c r="E21" s="3">
        <v>0</v>
      </c>
      <c r="F21" s="4">
        <v>0</v>
      </c>
      <c r="G21" s="4">
        <v>0</v>
      </c>
      <c r="H21" s="3">
        <f>D21*100000/B21</f>
        <v>0</v>
      </c>
      <c r="I21" s="3">
        <f>E21*100000/C21</f>
        <v>0</v>
      </c>
      <c r="J21" s="3">
        <f>(D21+F21)*100000/B21</f>
        <v>0</v>
      </c>
      <c r="K21" s="3">
        <f>(E21+G21)*100000/C21</f>
        <v>0</v>
      </c>
    </row>
    <row r="23" spans="2:11" x14ac:dyDescent="0.25">
      <c r="B23" s="10" t="s">
        <v>15</v>
      </c>
    </row>
    <row r="24" spans="2:11" x14ac:dyDescent="0.25">
      <c r="B24" s="11" t="s">
        <v>46</v>
      </c>
    </row>
    <row r="25" spans="2:11" x14ac:dyDescent="0.25">
      <c r="B25" s="11" t="s">
        <v>47</v>
      </c>
    </row>
    <row r="26" spans="2:11" x14ac:dyDescent="0.25">
      <c r="B26" s="11" t="s">
        <v>48</v>
      </c>
    </row>
  </sheetData>
  <mergeCells count="30"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  <mergeCell ref="B13:C13"/>
    <mergeCell ref="D13:E13"/>
    <mergeCell ref="F13:G13"/>
    <mergeCell ref="H13:I13"/>
    <mergeCell ref="J13:K13"/>
    <mergeCell ref="B10:C10"/>
    <mergeCell ref="D10:E10"/>
    <mergeCell ref="F10:G10"/>
    <mergeCell ref="H10:I10"/>
    <mergeCell ref="J10:K10"/>
    <mergeCell ref="B19:C19"/>
    <mergeCell ref="D19:E19"/>
    <mergeCell ref="F19:G19"/>
    <mergeCell ref="H19:I19"/>
    <mergeCell ref="J19:K19"/>
    <mergeCell ref="B16:C16"/>
    <mergeCell ref="D16:E16"/>
    <mergeCell ref="F16:G16"/>
    <mergeCell ref="H16:I16"/>
    <mergeCell ref="J16:K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opLeftCell="A4" workbookViewId="0">
      <selection activeCell="G6" sqref="G6"/>
    </sheetView>
  </sheetViews>
  <sheetFormatPr defaultRowHeight="15" x14ac:dyDescent="0.25"/>
  <cols>
    <col min="2" max="6" width="12.85546875" customWidth="1"/>
    <col min="7" max="7" width="14.7109375" customWidth="1"/>
    <col min="8" max="10" width="12.85546875" customWidth="1"/>
    <col min="11" max="11" width="13.5703125" customWidth="1"/>
  </cols>
  <sheetData>
    <row r="1" spans="2:11" ht="16.5" x14ac:dyDescent="0.3">
      <c r="B1" s="5" t="s">
        <v>156</v>
      </c>
    </row>
    <row r="3" spans="2:11" ht="16.5" x14ac:dyDescent="0.3">
      <c r="B3" s="1"/>
    </row>
    <row r="4" spans="2:11" ht="60" customHeight="1" x14ac:dyDescent="0.25">
      <c r="B4" s="46" t="s">
        <v>40</v>
      </c>
      <c r="C4" s="46"/>
      <c r="D4" s="47" t="s">
        <v>0</v>
      </c>
      <c r="E4" s="47"/>
      <c r="F4" s="47" t="s">
        <v>1</v>
      </c>
      <c r="G4" s="47"/>
      <c r="H4" s="48" t="s">
        <v>6</v>
      </c>
      <c r="I4" s="48"/>
      <c r="J4" s="48" t="s">
        <v>137</v>
      </c>
      <c r="K4" s="48"/>
    </row>
    <row r="5" spans="2:11" ht="16.5" x14ac:dyDescent="0.25">
      <c r="B5" s="2" t="s">
        <v>157</v>
      </c>
      <c r="C5" s="2" t="s">
        <v>162</v>
      </c>
      <c r="D5" s="2" t="s">
        <v>157</v>
      </c>
      <c r="E5" s="2" t="s">
        <v>162</v>
      </c>
      <c r="F5" s="2" t="s">
        <v>157</v>
      </c>
      <c r="G5" s="2" t="s">
        <v>162</v>
      </c>
      <c r="H5" s="2" t="s">
        <v>157</v>
      </c>
      <c r="I5" s="2" t="s">
        <v>162</v>
      </c>
      <c r="J5" s="2" t="s">
        <v>157</v>
      </c>
      <c r="K5" s="2" t="s">
        <v>162</v>
      </c>
    </row>
    <row r="6" spans="2:11" ht="22.5" customHeight="1" x14ac:dyDescent="0.3">
      <c r="B6" s="3">
        <v>514</v>
      </c>
      <c r="C6" s="3">
        <v>278</v>
      </c>
      <c r="D6" s="3">
        <v>1</v>
      </c>
      <c r="E6" s="3">
        <f>E9+E12+E15+E18+E21</f>
        <v>0</v>
      </c>
      <c r="F6" s="4">
        <f>F9+F12+F15+F18+F21</f>
        <v>0</v>
      </c>
      <c r="G6" s="4">
        <v>1</v>
      </c>
      <c r="H6" s="3">
        <f>D6*100000/B6</f>
        <v>194.55252918287937</v>
      </c>
      <c r="I6" s="3">
        <f>E6*100000/C6</f>
        <v>0</v>
      </c>
      <c r="J6" s="3">
        <f>(D6+F6)*100000/B6</f>
        <v>194.55252918287937</v>
      </c>
      <c r="K6" s="3">
        <f>(E6+G6)*100000/C6</f>
        <v>359.71223021582733</v>
      </c>
    </row>
    <row r="7" spans="2:11" ht="60" customHeight="1" x14ac:dyDescent="0.25">
      <c r="B7" s="46" t="s">
        <v>41</v>
      </c>
      <c r="C7" s="46"/>
      <c r="D7" s="47" t="s">
        <v>2</v>
      </c>
      <c r="E7" s="47"/>
      <c r="F7" s="47" t="s">
        <v>3</v>
      </c>
      <c r="G7" s="47"/>
      <c r="H7" s="48" t="s">
        <v>49</v>
      </c>
      <c r="I7" s="48"/>
      <c r="J7" s="48" t="s">
        <v>138</v>
      </c>
      <c r="K7" s="48"/>
    </row>
    <row r="8" spans="2:11" ht="16.5" x14ac:dyDescent="0.25">
      <c r="B8" s="2" t="s">
        <v>157</v>
      </c>
      <c r="C8" s="2" t="s">
        <v>162</v>
      </c>
      <c r="D8" s="2" t="s">
        <v>157</v>
      </c>
      <c r="E8" s="2" t="s">
        <v>162</v>
      </c>
      <c r="F8" s="2" t="s">
        <v>157</v>
      </c>
      <c r="G8" s="2" t="s">
        <v>162</v>
      </c>
      <c r="H8" s="2" t="s">
        <v>157</v>
      </c>
      <c r="I8" s="2" t="s">
        <v>162</v>
      </c>
      <c r="J8" s="2" t="s">
        <v>157</v>
      </c>
      <c r="K8" s="2" t="s">
        <v>162</v>
      </c>
    </row>
    <row r="9" spans="2:11" ht="22.5" customHeight="1" x14ac:dyDescent="0.3">
      <c r="B9" s="3">
        <v>404</v>
      </c>
      <c r="C9" s="3">
        <v>224</v>
      </c>
      <c r="D9" s="3">
        <v>1</v>
      </c>
      <c r="E9" s="3">
        <v>0</v>
      </c>
      <c r="F9" s="4">
        <v>0</v>
      </c>
      <c r="G9" s="4">
        <v>1</v>
      </c>
      <c r="H9" s="3">
        <f>D9*100000/B9</f>
        <v>247.52475247524754</v>
      </c>
      <c r="I9" s="3">
        <f>E9*100000/C9</f>
        <v>0</v>
      </c>
      <c r="J9" s="3">
        <f>(D9+F9)*100000/B9</f>
        <v>247.52475247524754</v>
      </c>
      <c r="K9" s="3">
        <f>(E9+G9)*100000/C9</f>
        <v>446.42857142857144</v>
      </c>
    </row>
    <row r="10" spans="2:11" ht="60" customHeight="1" x14ac:dyDescent="0.25">
      <c r="B10" s="46" t="s">
        <v>42</v>
      </c>
      <c r="C10" s="46"/>
      <c r="D10" s="47" t="s">
        <v>4</v>
      </c>
      <c r="E10" s="47"/>
      <c r="F10" s="47" t="s">
        <v>5</v>
      </c>
      <c r="G10" s="47"/>
      <c r="H10" s="48" t="s">
        <v>7</v>
      </c>
      <c r="I10" s="48"/>
      <c r="J10" s="48" t="s">
        <v>139</v>
      </c>
      <c r="K10" s="48"/>
    </row>
    <row r="11" spans="2:11" ht="16.5" x14ac:dyDescent="0.25">
      <c r="B11" s="2" t="s">
        <v>157</v>
      </c>
      <c r="C11" s="2" t="s">
        <v>162</v>
      </c>
      <c r="D11" s="2" t="s">
        <v>157</v>
      </c>
      <c r="E11" s="2" t="s">
        <v>162</v>
      </c>
      <c r="F11" s="2" t="s">
        <v>157</v>
      </c>
      <c r="G11" s="2" t="s">
        <v>162</v>
      </c>
      <c r="H11" s="2" t="s">
        <v>157</v>
      </c>
      <c r="I11" s="2" t="s">
        <v>162</v>
      </c>
      <c r="J11" s="2" t="s">
        <v>157</v>
      </c>
      <c r="K11" s="2" t="s">
        <v>162</v>
      </c>
    </row>
    <row r="12" spans="2:11" ht="22.5" customHeight="1" x14ac:dyDescent="0.3">
      <c r="B12" s="3">
        <v>54</v>
      </c>
      <c r="C12" s="3">
        <v>26</v>
      </c>
      <c r="D12" s="3">
        <v>0</v>
      </c>
      <c r="E12" s="3">
        <v>0</v>
      </c>
      <c r="F12" s="4">
        <v>0</v>
      </c>
      <c r="G12" s="4">
        <v>1</v>
      </c>
      <c r="H12" s="3">
        <f>D12*100000/B12</f>
        <v>0</v>
      </c>
      <c r="I12" s="3">
        <f>E12*100000/C12</f>
        <v>0</v>
      </c>
      <c r="J12" s="3">
        <f>(D12+F12)*100000/B12</f>
        <v>0</v>
      </c>
      <c r="K12" s="3">
        <f>(E12+G12)*100000/C12</f>
        <v>3846.1538461538462</v>
      </c>
    </row>
    <row r="13" spans="2:11" ht="60" customHeight="1" x14ac:dyDescent="0.25">
      <c r="B13" s="46" t="s">
        <v>43</v>
      </c>
      <c r="C13" s="46"/>
      <c r="D13" s="47" t="s">
        <v>8</v>
      </c>
      <c r="E13" s="47"/>
      <c r="F13" s="47" t="s">
        <v>9</v>
      </c>
      <c r="G13" s="47"/>
      <c r="H13" s="48" t="s">
        <v>50</v>
      </c>
      <c r="I13" s="48"/>
      <c r="J13" s="48" t="s">
        <v>140</v>
      </c>
      <c r="K13" s="48"/>
    </row>
    <row r="14" spans="2:11" ht="16.5" x14ac:dyDescent="0.25">
      <c r="B14" s="2" t="s">
        <v>157</v>
      </c>
      <c r="C14" s="2" t="s">
        <v>162</v>
      </c>
      <c r="D14" s="2" t="s">
        <v>157</v>
      </c>
      <c r="E14" s="2" t="s">
        <v>162</v>
      </c>
      <c r="F14" s="2" t="s">
        <v>157</v>
      </c>
      <c r="G14" s="2" t="s">
        <v>162</v>
      </c>
      <c r="H14" s="2" t="s">
        <v>157</v>
      </c>
      <c r="I14" s="2" t="s">
        <v>162</v>
      </c>
      <c r="J14" s="2" t="s">
        <v>157</v>
      </c>
      <c r="K14" s="2" t="s">
        <v>162</v>
      </c>
    </row>
    <row r="15" spans="2:11" ht="22.5" customHeight="1" x14ac:dyDescent="0.3">
      <c r="B15" s="3">
        <v>197</v>
      </c>
      <c r="C15" s="3">
        <v>100</v>
      </c>
      <c r="D15" s="3">
        <v>1</v>
      </c>
      <c r="E15" s="3">
        <v>0</v>
      </c>
      <c r="F15" s="4">
        <v>0</v>
      </c>
      <c r="G15" s="4">
        <v>0</v>
      </c>
      <c r="H15" s="3">
        <f>D15*100000/B15</f>
        <v>507.61421319796955</v>
      </c>
      <c r="I15" s="3">
        <f>E15*100000/C15</f>
        <v>0</v>
      </c>
      <c r="J15" s="3">
        <f>(D15+F15)*100000/B15</f>
        <v>507.61421319796955</v>
      </c>
      <c r="K15" s="3">
        <f>(E15+G15)*100000/C15</f>
        <v>0</v>
      </c>
    </row>
    <row r="16" spans="2:11" ht="60" customHeight="1" x14ac:dyDescent="0.25">
      <c r="B16" s="46" t="s">
        <v>44</v>
      </c>
      <c r="C16" s="46"/>
      <c r="D16" s="47" t="s">
        <v>10</v>
      </c>
      <c r="E16" s="47"/>
      <c r="F16" s="47" t="s">
        <v>11</v>
      </c>
      <c r="G16" s="47"/>
      <c r="H16" s="48" t="s">
        <v>12</v>
      </c>
      <c r="I16" s="48"/>
      <c r="J16" s="48" t="s">
        <v>141</v>
      </c>
      <c r="K16" s="48"/>
    </row>
    <row r="17" spans="2:11" ht="16.5" x14ac:dyDescent="0.25">
      <c r="B17" s="2" t="s">
        <v>157</v>
      </c>
      <c r="C17" s="2" t="s">
        <v>162</v>
      </c>
      <c r="D17" s="2" t="s">
        <v>157</v>
      </c>
      <c r="E17" s="2" t="s">
        <v>162</v>
      </c>
      <c r="F17" s="2" t="s">
        <v>157</v>
      </c>
      <c r="G17" s="2" t="s">
        <v>162</v>
      </c>
      <c r="H17" s="2" t="s">
        <v>157</v>
      </c>
      <c r="I17" s="2" t="s">
        <v>162</v>
      </c>
      <c r="J17" s="2" t="s">
        <v>157</v>
      </c>
      <c r="K17" s="2" t="s">
        <v>162</v>
      </c>
    </row>
    <row r="18" spans="2:11" ht="22.5" customHeight="1" x14ac:dyDescent="0.3">
      <c r="B18" s="3">
        <v>0</v>
      </c>
      <c r="C18" s="3">
        <v>0</v>
      </c>
      <c r="D18" s="3">
        <v>0</v>
      </c>
      <c r="E18" s="3">
        <v>0</v>
      </c>
      <c r="F18" s="4">
        <v>0</v>
      </c>
      <c r="G18" s="4">
        <v>0</v>
      </c>
      <c r="H18" s="3" t="e">
        <f>D18*100000/B18</f>
        <v>#DIV/0!</v>
      </c>
      <c r="I18" s="3" t="e">
        <f>E18*100000/C18</f>
        <v>#DIV/0!</v>
      </c>
      <c r="J18" s="3" t="e">
        <f>(D18+F18)*100000/B18</f>
        <v>#DIV/0!</v>
      </c>
      <c r="K18" s="3" t="e">
        <f>(E18+G18)*100000/C18</f>
        <v>#DIV/0!</v>
      </c>
    </row>
    <row r="19" spans="2:11" ht="60" customHeight="1" x14ac:dyDescent="0.25">
      <c r="B19" s="46" t="s">
        <v>45</v>
      </c>
      <c r="C19" s="46"/>
      <c r="D19" s="47" t="s">
        <v>13</v>
      </c>
      <c r="E19" s="47"/>
      <c r="F19" s="47" t="s">
        <v>14</v>
      </c>
      <c r="G19" s="47"/>
      <c r="H19" s="48" t="s">
        <v>51</v>
      </c>
      <c r="I19" s="48"/>
      <c r="J19" s="48" t="s">
        <v>142</v>
      </c>
      <c r="K19" s="48"/>
    </row>
    <row r="20" spans="2:11" ht="16.5" x14ac:dyDescent="0.25">
      <c r="B20" s="2" t="s">
        <v>157</v>
      </c>
      <c r="C20" s="2" t="s">
        <v>162</v>
      </c>
      <c r="D20" s="2" t="s">
        <v>157</v>
      </c>
      <c r="E20" s="2" t="s">
        <v>162</v>
      </c>
      <c r="F20" s="2" t="s">
        <v>157</v>
      </c>
      <c r="G20" s="2" t="s">
        <v>162</v>
      </c>
      <c r="H20" s="2" t="s">
        <v>157</v>
      </c>
      <c r="I20" s="2" t="s">
        <v>162</v>
      </c>
      <c r="J20" s="2" t="s">
        <v>157</v>
      </c>
      <c r="K20" s="2" t="s">
        <v>162</v>
      </c>
    </row>
    <row r="21" spans="2:11" ht="22.5" customHeight="1" x14ac:dyDescent="0.3">
      <c r="B21" s="3">
        <v>110</v>
      </c>
      <c r="C21" s="3">
        <v>54</v>
      </c>
      <c r="D21" s="3">
        <v>0</v>
      </c>
      <c r="E21" s="3">
        <v>0</v>
      </c>
      <c r="F21" s="4">
        <v>0</v>
      </c>
      <c r="G21" s="4">
        <v>0</v>
      </c>
      <c r="H21" s="3">
        <f>D21*100000/B21</f>
        <v>0</v>
      </c>
      <c r="I21" s="3">
        <f>E21*100000/C21</f>
        <v>0</v>
      </c>
      <c r="J21" s="3">
        <f>(D21+F21)*100000/B21</f>
        <v>0</v>
      </c>
      <c r="K21" s="3">
        <f>(E21+G21)*100000/C21</f>
        <v>0</v>
      </c>
    </row>
    <row r="23" spans="2:11" x14ac:dyDescent="0.25">
      <c r="B23" s="10" t="s">
        <v>15</v>
      </c>
    </row>
    <row r="24" spans="2:11" x14ac:dyDescent="0.25">
      <c r="B24" s="11" t="s">
        <v>46</v>
      </c>
    </row>
    <row r="25" spans="2:11" x14ac:dyDescent="0.25">
      <c r="B25" s="11" t="s">
        <v>47</v>
      </c>
    </row>
    <row r="26" spans="2:11" x14ac:dyDescent="0.25">
      <c r="B26" s="11" t="s">
        <v>48</v>
      </c>
    </row>
  </sheetData>
  <mergeCells count="30"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  <mergeCell ref="B13:C13"/>
    <mergeCell ref="D13:E13"/>
    <mergeCell ref="F13:G13"/>
    <mergeCell ref="H13:I13"/>
    <mergeCell ref="J13:K13"/>
    <mergeCell ref="B10:C10"/>
    <mergeCell ref="D10:E10"/>
    <mergeCell ref="F10:G10"/>
    <mergeCell ref="H10:I10"/>
    <mergeCell ref="J10:K10"/>
    <mergeCell ref="B19:C19"/>
    <mergeCell ref="D19:E19"/>
    <mergeCell ref="F19:G19"/>
    <mergeCell ref="H19:I19"/>
    <mergeCell ref="J19:K19"/>
    <mergeCell ref="B16:C16"/>
    <mergeCell ref="D16:E16"/>
    <mergeCell ref="F16:G16"/>
    <mergeCell ref="H16:I16"/>
    <mergeCell ref="J16:K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39 Техревизия</vt:lpstr>
      <vt:lpstr>40.1 Вентил. в стационарах</vt:lpstr>
      <vt:lpstr>40.2 Вентил. в лаборатории</vt:lpstr>
      <vt:lpstr>40.3 Вентил. в процедурных</vt:lpstr>
      <vt:lpstr>40.4 Вентил. в оперблоке</vt:lpstr>
      <vt:lpstr>60 Огражден. прогул. площ.</vt:lpstr>
      <vt:lpstr>Охранные посты</vt:lpstr>
      <vt:lpstr>2013-2016 г. Забол. работник</vt:lpstr>
      <vt:lpstr>2013-2017 г. Забол. работников</vt:lpstr>
      <vt:lpstr>респираторы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2018-01-08T09:38:13Z</dcterms:modified>
</cp:coreProperties>
</file>